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28830" windowHeight="5205" activeTab="0"/>
  </bookViews>
  <sheets>
    <sheet name="tabula_202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<sst xmlns="http://schemas.openxmlformats.org/spreadsheetml/2006/main" count="53" uniqueCount="53">
  <si>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Trūcīgo personu īpatsvars starp iedzīvotājiem, % </t>
  </si>
  <si>
    <t>GMI pabalstu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</si>
  <si>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</si>
  <si>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</si>
  <si>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</si>
  <si>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</si>
  <si>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</si>
  <si>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</si>
  <si>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</si>
  <si>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</si>
  <si>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</si>
  <si>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</si>
  <si>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</si>
  <si>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</si>
  <si>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</si>
  <si>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</si>
  <si>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</si>
  <si>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</si>
  <si>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</si>
  <si>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</si>
  <si>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</si>
  <si>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</si>
  <si>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</si>
  <si>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</si>
  <si>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</si>
  <si>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</si>
  <si>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</si>
  <si>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 xml:space="preserve">Pašvaldību informācija par sociālo palīdzību un LM aprēķini </t>
  </si>
  <si>
    <t>Pabalstiem krīzes situācijā izlietotie līdzekļi, euro</t>
  </si>
  <si>
    <r>
      <t>Pabalstiem krīzes situācijā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</si>
  <si>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Pabalstu krīzes situācijā saņēmušo personu skaits</t>
  </si>
  <si>
    <r>
      <t>Pabalstu krīzes situācijā</t>
    </r>
    <r>
      <rPr>
        <sz val="10"/>
        <rFont val="Arial"/>
        <family val="2"/>
      </rPr>
      <t xml:space="preserve">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</si>
  <si>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t>Mājokļa pabalstiem izlietotie līdzekļi, euro</t>
  </si>
  <si>
    <t>Mājokļa pabalstiem izlietoto līdzekļu īpatsvars no visiem soc.palīdzībai izlietotajiem līdzekļiem, %</t>
  </si>
  <si>
    <t>Mājokļa pabalstu saņēmušo personu skaits</t>
  </si>
  <si>
    <t>Mājokļa pabalstu saņēmušo trūcīgo personu skaits</t>
  </si>
  <si>
    <t>Mājokļa pabalstu saņēmušo personu īpatsvars starp  iedzīvotājiem, %</t>
  </si>
  <si>
    <t>Mājokļa pabalstu saņēmušo trūcīgo personu īpatsvars starp visām trūcīgām personām, %</t>
  </si>
  <si>
    <t xml:space="preserve">    Tajā skaitā: pabalstiem ar izglītību saistītu izdevu apmaksai  izlietotie līdzekļi, euro</t>
  </si>
  <si>
    <r>
      <t>Pabalstiem ar izglītību saistītu izdevu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</si>
  <si>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 xml:space="preserve">    Tajā skaitā: citu izdevumu apmaksai izlietotie līdzekļi, euro</t>
  </si>
  <si>
    <r>
      <t xml:space="preserve">    Tajā skaitā: pabalstiem ar izglītību saistītu izdevu apmaksai </t>
    </r>
    <r>
      <rPr>
        <sz val="10"/>
        <rFont val="Arial"/>
        <family val="2"/>
      </rPr>
      <t>saņēmušo personu skaits</t>
    </r>
  </si>
  <si>
    <t>Vidējais citu izdevumu apmaksas lielums uz 1 saņēmēju, euro</t>
  </si>
  <si>
    <t>Vidējais pabalstiem ar izglītību saistītu izdevu apmaksas  lielums uz 1 saņēmēju, euro</t>
  </si>
  <si>
    <r>
      <t xml:space="preserve">    Tajā skaitā: citu izdevumu apmaksas</t>
    </r>
    <r>
      <rPr>
        <sz val="10"/>
        <rFont val="Arial"/>
        <family val="2"/>
      </rPr>
      <t xml:space="preserve"> saņēmušo personu skaits</t>
    </r>
  </si>
  <si>
    <t>Pabalstiem atsevišķu izdevumu apmaksai izlietotie līdzekļi, euro</t>
  </si>
  <si>
    <r>
      <t xml:space="preserve">Pabalstiem atsevišķu izdevumu apmaksai 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</si>
  <si>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Citu izdevumu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</si>
  <si>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Pabalsta atsevišķu izdevumu apmaksai  saņēmušo personu skaits</t>
  </si>
  <si>
    <t>Personu skaits, kurām attiecīgajā mēnesī ir spēkā maznodrošinātās personas statuss</t>
  </si>
  <si>
    <t xml:space="preserve">Maznodrošināto personu īpatsvars starp iedzīvotājiem, % </t>
  </si>
  <si>
    <t>vidēji 2023.gada tekošajā mēnesī</t>
  </si>
  <si>
    <t xml:space="preserve">*Dati par iedzīvotāju skaitu perioda sākumā (OSP mājas lapa 20.05.2024.) 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</si>
</sst>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#,##0.00000"/>
    <numFmt numFmtId="193" formatCode="#,##0.000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1" fillId="33" borderId="14" xfId="0" applyNumberFormat="1" applyFont="1" applyFill="1" applyBorder="1" applyAlignment="1">
      <alignment/>
    </xf>
    <xf numFmtId="0" fontId="1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3" fontId="1" fillId="0" borderId="14" xfId="0" applyNumberFormat="1" applyFont="1" applyBorder="1" applyAlignment="1">
      <alignment/>
    </xf>
    <xf numFmtId="0" fontId="1" fillId="35" borderId="15" xfId="0" applyFont="1" applyFill="1" applyBorder="1" applyAlignment="1">
      <alignment wrapText="1"/>
    </xf>
    <xf numFmtId="3" fontId="1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13" borderId="13" xfId="0" applyFont="1" applyFill="1" applyBorder="1" applyAlignment="1">
      <alignment horizontal="left" wrapText="1"/>
    </xf>
    <xf numFmtId="0" fontId="1" fillId="13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1" fillId="35" borderId="20" xfId="0" applyNumberFormat="1" applyFont="1" applyFill="1" applyBorder="1" applyAlignment="1">
      <alignment horizontal="center" wrapText="1"/>
    </xf>
    <xf numFmtId="3" fontId="1" fillId="35" borderId="21" xfId="0" applyNumberFormat="1" applyFont="1" applyFill="1" applyBorder="1" applyAlignment="1">
      <alignment horizontal="center" wrapText="1"/>
    </xf>
    <xf numFmtId="3" fontId="42" fillId="0" borderId="22" xfId="0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4" fontId="0" fillId="36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3" fontId="1" fillId="4" borderId="22" xfId="0" applyNumberFormat="1" applyFont="1" applyFill="1" applyBorder="1" applyAlignment="1">
      <alignment/>
    </xf>
    <xf numFmtId="0" fontId="0" fillId="4" borderId="13" xfId="0" applyFont="1" applyFill="1" applyBorder="1" applyAlignment="1">
      <alignment horizontal="left" wrapText="1"/>
    </xf>
    <xf numFmtId="189" fontId="0" fillId="0" borderId="23" xfId="42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46" sqref="K46"/>
    </sheetView>
  </sheetViews>
  <sheetFormatPr defaultColWidth="9.140625" defaultRowHeight="12.75"/>
  <cols>
    <col min="1" max="1" width="51.8515625" style="4" customWidth="1"/>
    <col min="2" max="3" width="10.7109375" style="4" customWidth="1"/>
    <col min="4" max="4" width="14.8515625" style="1" customWidth="1"/>
    <col min="5" max="6" width="10.00390625" style="1" customWidth="1"/>
    <col min="7" max="7" width="9.8515625" style="1" customWidth="1"/>
    <col min="8" max="8" width="10.00390625" style="4" customWidth="1"/>
    <col min="9" max="9" width="10.140625" style="4" customWidth="1"/>
    <col min="10" max="11" width="10.421875" style="4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6" max="16" width="10.140625" style="0" bestFit="1" customWidth="1"/>
    <col min="17" max="17" width="12.28125" style="0" customWidth="1"/>
    <col min="18" max="18" width="11.57421875" style="0" bestFit="1" customWidth="1"/>
  </cols>
  <sheetData>
    <row r="1" spans="1:7" ht="13.5" thickBot="1">
      <c r="A1" s="2" t="s">
        <v>27</v>
      </c>
      <c r="B1" s="2"/>
      <c r="C1" s="2"/>
      <c r="D1" s="3"/>
      <c r="E1" s="3"/>
      <c r="F1" s="3"/>
      <c r="G1" s="3"/>
    </row>
    <row r="2" spans="2:15" ht="51.75" thickBot="1">
      <c r="B2" s="39" t="s">
        <v>51</v>
      </c>
      <c r="C2" s="39">
        <v>2024</v>
      </c>
      <c r="D2" s="40" t="s">
        <v>20</v>
      </c>
      <c r="E2" s="28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16</v>
      </c>
      <c r="M2" s="5" t="s">
        <v>17</v>
      </c>
      <c r="N2" s="5" t="s">
        <v>18</v>
      </c>
      <c r="O2" s="5" t="s">
        <v>19</v>
      </c>
    </row>
    <row r="3" spans="1:16" ht="25.5" customHeight="1">
      <c r="A3" s="6" t="s">
        <v>21</v>
      </c>
      <c r="B3" s="41"/>
      <c r="C3" s="41"/>
      <c r="D3" s="32">
        <v>1872500</v>
      </c>
      <c r="E3" s="7">
        <v>1865700</v>
      </c>
      <c r="F3" s="7">
        <v>1863300</v>
      </c>
      <c r="G3" s="7">
        <v>1862900</v>
      </c>
      <c r="H3" s="7"/>
      <c r="I3" s="7"/>
      <c r="J3" s="7"/>
      <c r="K3" s="7"/>
      <c r="L3" s="7"/>
      <c r="M3" s="7"/>
      <c r="N3" s="7"/>
      <c r="O3" s="21"/>
      <c r="P3" s="1"/>
    </row>
    <row r="4" spans="1:16" ht="24.75" customHeight="1">
      <c r="A4" s="8" t="s">
        <v>10</v>
      </c>
      <c r="B4" s="41">
        <v>42554.083333333336</v>
      </c>
      <c r="C4" s="44"/>
      <c r="D4" s="33">
        <v>43800</v>
      </c>
      <c r="E4" s="9">
        <v>44829</v>
      </c>
      <c r="F4" s="9">
        <v>45105</v>
      </c>
      <c r="G4" s="9">
        <v>44438</v>
      </c>
      <c r="H4" s="9"/>
      <c r="I4" s="9"/>
      <c r="J4" s="9"/>
      <c r="K4" s="9"/>
      <c r="L4" s="9"/>
      <c r="M4" s="9"/>
      <c r="N4" s="9"/>
      <c r="O4" s="9"/>
      <c r="P4" s="1"/>
    </row>
    <row r="5" spans="1:16" ht="16.5" customHeight="1">
      <c r="A5" s="8" t="s">
        <v>0</v>
      </c>
      <c r="B5" s="41"/>
      <c r="C5" s="45"/>
      <c r="D5" s="34">
        <f>IF(D3=0," ",D4/D3*100)</f>
        <v>2.3391188251001336</v>
      </c>
      <c r="E5" s="34">
        <f aca="true" t="shared" si="0" ref="E5:O5">IF(E3=0," ",E4/E3*100)</f>
        <v>2.4027978774722625</v>
      </c>
      <c r="F5" s="34">
        <f t="shared" si="0"/>
        <v>2.420705200450813</v>
      </c>
      <c r="G5" s="34">
        <f t="shared" si="0"/>
        <v>2.3854205808148587</v>
      </c>
      <c r="H5" s="34" t="str">
        <f t="shared" si="0"/>
        <v> </v>
      </c>
      <c r="I5" s="34" t="str">
        <f t="shared" si="0"/>
        <v> </v>
      </c>
      <c r="J5" s="34" t="str">
        <f t="shared" si="0"/>
        <v> </v>
      </c>
      <c r="K5" s="34" t="str">
        <f t="shared" si="0"/>
        <v> </v>
      </c>
      <c r="L5" s="34" t="str">
        <f t="shared" si="0"/>
        <v> </v>
      </c>
      <c r="M5" s="34" t="str">
        <f t="shared" si="0"/>
        <v> </v>
      </c>
      <c r="N5" s="34" t="str">
        <f t="shared" si="0"/>
        <v> </v>
      </c>
      <c r="O5" s="34" t="str">
        <f t="shared" si="0"/>
        <v> </v>
      </c>
      <c r="P5" s="1"/>
    </row>
    <row r="6" spans="1:16" ht="25.5">
      <c r="A6" s="48" t="s">
        <v>49</v>
      </c>
      <c r="B6" s="41">
        <v>21564.25</v>
      </c>
      <c r="C6" s="45"/>
      <c r="D6" s="47">
        <v>20841</v>
      </c>
      <c r="E6" s="47">
        <v>21462</v>
      </c>
      <c r="F6" s="47">
        <v>22029</v>
      </c>
      <c r="G6" s="47">
        <v>22170</v>
      </c>
      <c r="H6" s="47"/>
      <c r="I6" s="47"/>
      <c r="J6" s="47"/>
      <c r="K6" s="47"/>
      <c r="L6" s="47"/>
      <c r="M6" s="47"/>
      <c r="N6" s="47"/>
      <c r="O6" s="47"/>
      <c r="P6" s="1"/>
    </row>
    <row r="7" spans="1:16" ht="12.75">
      <c r="A7" s="8" t="s">
        <v>50</v>
      </c>
      <c r="B7" s="41"/>
      <c r="C7" s="45"/>
      <c r="D7" s="34">
        <f>IF(D3=0," ",D6/D3*100)</f>
        <v>1.113004005340454</v>
      </c>
      <c r="E7" s="34">
        <f aca="true" t="shared" si="1" ref="E7:O7">IF(E3=0," ",E6/E3*100)</f>
        <v>1.150345714745136</v>
      </c>
      <c r="F7" s="34">
        <f t="shared" si="1"/>
        <v>1.1822572854612783</v>
      </c>
      <c r="G7" s="34">
        <f t="shared" si="1"/>
        <v>1.190079982822481</v>
      </c>
      <c r="H7" s="34" t="str">
        <f t="shared" si="1"/>
        <v> </v>
      </c>
      <c r="I7" s="34" t="str">
        <f t="shared" si="1"/>
        <v> </v>
      </c>
      <c r="J7" s="34" t="str">
        <f t="shared" si="1"/>
        <v> </v>
      </c>
      <c r="K7" s="34" t="str">
        <f t="shared" si="1"/>
        <v> </v>
      </c>
      <c r="L7" s="34" t="str">
        <f t="shared" si="1"/>
        <v> </v>
      </c>
      <c r="M7" s="34" t="str">
        <f t="shared" si="1"/>
        <v> </v>
      </c>
      <c r="N7" s="34" t="str">
        <f t="shared" si="1"/>
        <v> </v>
      </c>
      <c r="O7" s="34" t="str">
        <f t="shared" si="1"/>
        <v> </v>
      </c>
      <c r="P7" s="1"/>
    </row>
    <row r="8" spans="1:16" ht="18.75" customHeight="1">
      <c r="A8" s="22" t="s">
        <v>22</v>
      </c>
      <c r="B8" s="41">
        <v>1135711.4633333334</v>
      </c>
      <c r="C8" s="44"/>
      <c r="D8" s="35">
        <v>1048743.98</v>
      </c>
      <c r="E8" s="11">
        <v>1106704.77</v>
      </c>
      <c r="F8" s="11">
        <v>1079647.67</v>
      </c>
      <c r="G8" s="11">
        <v>1085665.1400000001</v>
      </c>
      <c r="H8" s="11"/>
      <c r="I8" s="11"/>
      <c r="J8" s="11"/>
      <c r="K8" s="11"/>
      <c r="L8" s="11"/>
      <c r="M8" s="15"/>
      <c r="N8" s="20"/>
      <c r="O8" s="20"/>
      <c r="P8" s="1"/>
    </row>
    <row r="9" spans="1:16" ht="29.25" customHeight="1">
      <c r="A9" s="10" t="s">
        <v>11</v>
      </c>
      <c r="B9" s="41"/>
      <c r="C9" s="45"/>
      <c r="D9" s="36">
        <f aca="true" t="shared" si="2" ref="D9:O9">IF(D39=0,"",D8/D39*100)</f>
        <v>17.100276149807197</v>
      </c>
      <c r="E9" s="36">
        <f t="shared" si="2"/>
        <v>15.649015207418927</v>
      </c>
      <c r="F9" s="36">
        <f t="shared" si="2"/>
        <v>14.953909690431821</v>
      </c>
      <c r="G9" s="36">
        <f t="shared" si="2"/>
        <v>15.548724813389908</v>
      </c>
      <c r="H9" s="36">
        <f t="shared" si="2"/>
      </c>
      <c r="I9" s="36">
        <f t="shared" si="2"/>
      </c>
      <c r="J9" s="36">
        <f t="shared" si="2"/>
      </c>
      <c r="K9" s="36">
        <f t="shared" si="2"/>
      </c>
      <c r="L9" s="36">
        <f t="shared" si="2"/>
      </c>
      <c r="M9" s="36">
        <f t="shared" si="2"/>
      </c>
      <c r="N9" s="36">
        <f t="shared" si="2"/>
      </c>
      <c r="O9" s="36">
        <f t="shared" si="2"/>
      </c>
      <c r="P9" s="1"/>
    </row>
    <row r="10" spans="1:15" ht="18.75" customHeight="1">
      <c r="A10" s="10" t="s">
        <v>1</v>
      </c>
      <c r="B10" s="41">
        <v>14230.416666666666</v>
      </c>
      <c r="C10" s="44"/>
      <c r="D10" s="35">
        <v>11987</v>
      </c>
      <c r="E10" s="11">
        <v>12431</v>
      </c>
      <c r="F10" s="11">
        <v>12338</v>
      </c>
      <c r="G10" s="11">
        <v>12294</v>
      </c>
      <c r="H10" s="11"/>
      <c r="I10" s="11"/>
      <c r="J10" s="11"/>
      <c r="K10" s="11"/>
      <c r="L10" s="20"/>
      <c r="M10" s="43"/>
      <c r="N10" s="20"/>
      <c r="O10" s="20"/>
    </row>
    <row r="11" spans="1:16" ht="23.25" customHeight="1">
      <c r="A11" s="10" t="s">
        <v>12</v>
      </c>
      <c r="B11" s="41"/>
      <c r="C11" s="45"/>
      <c r="D11" s="34">
        <f>IF(D3=0," ",D10/D3*100)</f>
        <v>0.6401602136181576</v>
      </c>
      <c r="E11" s="34">
        <f aca="true" t="shared" si="3" ref="E11:O11">IF(E3=0," ",E10/E3*100)</f>
        <v>0.66629147236962</v>
      </c>
      <c r="F11" s="34">
        <f t="shared" si="3"/>
        <v>0.6621585359308753</v>
      </c>
      <c r="G11" s="34">
        <f t="shared" si="3"/>
        <v>0.65993880508884</v>
      </c>
      <c r="H11" s="34" t="str">
        <f t="shared" si="3"/>
        <v> </v>
      </c>
      <c r="I11" s="34" t="str">
        <f t="shared" si="3"/>
        <v> </v>
      </c>
      <c r="J11" s="34" t="str">
        <f t="shared" si="3"/>
        <v> </v>
      </c>
      <c r="K11" s="34" t="str">
        <f t="shared" si="3"/>
        <v> </v>
      </c>
      <c r="L11" s="34" t="str">
        <f t="shared" si="3"/>
        <v> </v>
      </c>
      <c r="M11" s="34" t="str">
        <f t="shared" si="3"/>
        <v> </v>
      </c>
      <c r="N11" s="34" t="str">
        <f t="shared" si="3"/>
        <v> </v>
      </c>
      <c r="O11" s="34" t="str">
        <f t="shared" si="3"/>
        <v> </v>
      </c>
      <c r="P11" s="1"/>
    </row>
    <row r="12" spans="1:15" ht="28.5" customHeight="1">
      <c r="A12" s="10" t="s">
        <v>13</v>
      </c>
      <c r="B12" s="41"/>
      <c r="C12" s="45"/>
      <c r="D12" s="37">
        <f>IF(D4=0," ",D10/D4*100)</f>
        <v>27.3675799086758</v>
      </c>
      <c r="E12" s="37">
        <f aca="true" t="shared" si="4" ref="E12:O12">IF(E4=0," ",E10/E4*100)</f>
        <v>27.72981775190167</v>
      </c>
      <c r="F12" s="37">
        <f t="shared" si="4"/>
        <v>27.353951890034367</v>
      </c>
      <c r="G12" s="37">
        <f t="shared" si="4"/>
        <v>27.665511499167376</v>
      </c>
      <c r="H12" s="37" t="str">
        <f t="shared" si="4"/>
        <v> </v>
      </c>
      <c r="I12" s="37" t="str">
        <f t="shared" si="4"/>
        <v> </v>
      </c>
      <c r="J12" s="37" t="str">
        <f t="shared" si="4"/>
        <v> </v>
      </c>
      <c r="K12" s="37" t="str">
        <f t="shared" si="4"/>
        <v> </v>
      </c>
      <c r="L12" s="37" t="str">
        <f t="shared" si="4"/>
        <v> </v>
      </c>
      <c r="M12" s="37" t="str">
        <f t="shared" si="4"/>
        <v> </v>
      </c>
      <c r="N12" s="37" t="str">
        <f t="shared" si="4"/>
        <v> </v>
      </c>
      <c r="O12" s="37" t="str">
        <f t="shared" si="4"/>
        <v> </v>
      </c>
    </row>
    <row r="13" spans="1:15" ht="19.5" customHeight="1">
      <c r="A13" s="8" t="s">
        <v>23</v>
      </c>
      <c r="B13" s="46">
        <v>80.08869740809767</v>
      </c>
      <c r="C13" s="44"/>
      <c r="D13" s="37">
        <f>IF(D10=0," ",D8/D10)</f>
        <v>87.49011262200717</v>
      </c>
      <c r="E13" s="37">
        <f aca="true" t="shared" si="5" ref="E13:O13">IF(E8=0," ",E8/E10)</f>
        <v>89.02781513957044</v>
      </c>
      <c r="F13" s="37">
        <f t="shared" si="5"/>
        <v>87.50588993353865</v>
      </c>
      <c r="G13" s="37">
        <f t="shared" si="5"/>
        <v>88.30853587115668</v>
      </c>
      <c r="H13" s="37" t="str">
        <f t="shared" si="5"/>
        <v> </v>
      </c>
      <c r="I13" s="37" t="str">
        <f t="shared" si="5"/>
        <v> </v>
      </c>
      <c r="J13" s="37" t="str">
        <f t="shared" si="5"/>
        <v> </v>
      </c>
      <c r="K13" s="37" t="str">
        <f t="shared" si="5"/>
        <v> </v>
      </c>
      <c r="L13" s="37" t="str">
        <f t="shared" si="5"/>
        <v> </v>
      </c>
      <c r="M13" s="37" t="str">
        <f t="shared" si="5"/>
        <v> </v>
      </c>
      <c r="N13" s="37" t="str">
        <f t="shared" si="5"/>
        <v> </v>
      </c>
      <c r="O13" s="37" t="str">
        <f t="shared" si="5"/>
        <v> </v>
      </c>
    </row>
    <row r="14" spans="1:15" ht="18.75" customHeight="1">
      <c r="A14" s="23" t="s">
        <v>32</v>
      </c>
      <c r="B14" s="41">
        <v>3898386.4725</v>
      </c>
      <c r="C14" s="44"/>
      <c r="D14" s="35">
        <v>4439843.15</v>
      </c>
      <c r="E14" s="11">
        <v>5338474.41</v>
      </c>
      <c r="F14" s="11">
        <v>5391645.76</v>
      </c>
      <c r="G14" s="11">
        <v>5310630.239999999</v>
      </c>
      <c r="H14" s="11"/>
      <c r="I14" s="11"/>
      <c r="J14" s="11"/>
      <c r="K14" s="11"/>
      <c r="L14" s="11"/>
      <c r="M14" s="42"/>
      <c r="N14" s="25"/>
      <c r="O14" s="20"/>
    </row>
    <row r="15" spans="1:15" ht="25.5">
      <c r="A15" s="12" t="s">
        <v>33</v>
      </c>
      <c r="B15" s="41"/>
      <c r="C15" s="45"/>
      <c r="D15" s="36">
        <f>IF(D39=0," ",D14/D39*100)</f>
        <v>72.39378282469843</v>
      </c>
      <c r="E15" s="36">
        <f aca="true" t="shared" si="6" ref="E15:O15">IF(E14=0," ",E14/E39*100)</f>
        <v>75.4870399867408</v>
      </c>
      <c r="F15" s="36">
        <f t="shared" si="6"/>
        <v>74.67823626001957</v>
      </c>
      <c r="G15" s="36">
        <f t="shared" si="6"/>
        <v>76.05800826157758</v>
      </c>
      <c r="H15" s="36" t="str">
        <f t="shared" si="6"/>
        <v> </v>
      </c>
      <c r="I15" s="36" t="str">
        <f t="shared" si="6"/>
        <v> </v>
      </c>
      <c r="J15" s="36" t="str">
        <f t="shared" si="6"/>
        <v> </v>
      </c>
      <c r="K15" s="36" t="str">
        <f t="shared" si="6"/>
        <v> </v>
      </c>
      <c r="L15" s="36" t="str">
        <f t="shared" si="6"/>
        <v> </v>
      </c>
      <c r="M15" s="36" t="str">
        <f t="shared" si="6"/>
        <v> </v>
      </c>
      <c r="N15" s="36" t="str">
        <f t="shared" si="6"/>
        <v> </v>
      </c>
      <c r="O15" s="36" t="str">
        <f t="shared" si="6"/>
        <v> </v>
      </c>
    </row>
    <row r="16" spans="1:15" ht="18.75" customHeight="1">
      <c r="A16" s="12" t="s">
        <v>34</v>
      </c>
      <c r="B16" s="41">
        <v>36555.083333333336</v>
      </c>
      <c r="C16" s="44"/>
      <c r="D16" s="35">
        <v>36796</v>
      </c>
      <c r="E16" s="11">
        <v>39592</v>
      </c>
      <c r="F16" s="42">
        <v>39994</v>
      </c>
      <c r="G16" s="11">
        <v>39869</v>
      </c>
      <c r="H16" s="20"/>
      <c r="I16" s="11"/>
      <c r="K16" s="11"/>
      <c r="L16" s="20"/>
      <c r="M16" s="42"/>
      <c r="N16" s="20"/>
      <c r="O16" s="20"/>
    </row>
    <row r="17" spans="1:15" ht="17.25" customHeight="1">
      <c r="A17" s="13" t="s">
        <v>35</v>
      </c>
      <c r="B17" s="41">
        <v>24238.833333333332</v>
      </c>
      <c r="C17" s="44"/>
      <c r="D17" s="35">
        <v>26292</v>
      </c>
      <c r="E17" s="11">
        <v>27427</v>
      </c>
      <c r="F17" s="49">
        <v>27383</v>
      </c>
      <c r="G17" s="11">
        <v>27157</v>
      </c>
      <c r="H17" s="20"/>
      <c r="I17" s="11"/>
      <c r="J17" s="11"/>
      <c r="K17" s="11"/>
      <c r="L17" s="20"/>
      <c r="M17" s="42"/>
      <c r="N17" s="20"/>
      <c r="O17" s="20"/>
    </row>
    <row r="18" spans="1:15" ht="30" customHeight="1">
      <c r="A18" s="12" t="s">
        <v>36</v>
      </c>
      <c r="B18" s="41"/>
      <c r="C18" s="45"/>
      <c r="D18" s="34">
        <f>IF(D3=0," ",D16/D3*100)</f>
        <v>1.9650734312416553</v>
      </c>
      <c r="E18" s="34">
        <f aca="true" t="shared" si="7" ref="E18:N18">IF(E3=0," ",E16/E3*100)</f>
        <v>2.1220989440960496</v>
      </c>
      <c r="F18" s="34">
        <f t="shared" si="7"/>
        <v>2.1464069124671283</v>
      </c>
      <c r="G18" s="34">
        <f t="shared" si="7"/>
        <v>2.140157818455097</v>
      </c>
      <c r="H18" s="34" t="str">
        <f t="shared" si="7"/>
        <v> </v>
      </c>
      <c r="I18" s="34" t="str">
        <f t="shared" si="7"/>
        <v> </v>
      </c>
      <c r="J18" s="34" t="str">
        <f t="shared" si="7"/>
        <v> </v>
      </c>
      <c r="K18" s="34" t="str">
        <f t="shared" si="7"/>
        <v> </v>
      </c>
      <c r="L18" s="34" t="str">
        <f t="shared" si="7"/>
        <v> </v>
      </c>
      <c r="M18" s="34" t="str">
        <f t="shared" si="7"/>
        <v> </v>
      </c>
      <c r="N18" s="34" t="str">
        <f t="shared" si="7"/>
        <v> </v>
      </c>
      <c r="O18" s="34" t="str">
        <f>IF(O3=0," ",O16/O3*100)</f>
        <v> </v>
      </c>
    </row>
    <row r="19" spans="1:15" ht="25.5">
      <c r="A19" s="10" t="s">
        <v>37</v>
      </c>
      <c r="B19" s="41"/>
      <c r="C19" s="45"/>
      <c r="D19" s="37">
        <f>IF(D4=0," ",D17/D4*100)</f>
        <v>60.02739726027397</v>
      </c>
      <c r="E19" s="37">
        <f aca="true" t="shared" si="8" ref="E19:O19">IF(E4=0," ",E17/E4*100)</f>
        <v>61.181378125766805</v>
      </c>
      <c r="F19" s="37">
        <f t="shared" si="8"/>
        <v>60.70945571444407</v>
      </c>
      <c r="G19" s="37">
        <f t="shared" si="8"/>
        <v>61.11211125613214</v>
      </c>
      <c r="H19" s="37" t="str">
        <f t="shared" si="8"/>
        <v> </v>
      </c>
      <c r="I19" s="37" t="str">
        <f t="shared" si="8"/>
        <v> </v>
      </c>
      <c r="J19" s="37" t="str">
        <f t="shared" si="8"/>
        <v> </v>
      </c>
      <c r="K19" s="37" t="str">
        <f t="shared" si="8"/>
        <v> </v>
      </c>
      <c r="L19" s="37" t="str">
        <f t="shared" si="8"/>
        <v> </v>
      </c>
      <c r="M19" s="37" t="str">
        <f t="shared" si="8"/>
        <v> </v>
      </c>
      <c r="N19" s="37" t="str">
        <f t="shared" si="8"/>
        <v> </v>
      </c>
      <c r="O19" s="37" t="str">
        <f t="shared" si="8"/>
        <v> </v>
      </c>
    </row>
    <row r="20" spans="1:15" ht="24" customHeight="1">
      <c r="A20" s="14" t="s">
        <v>45</v>
      </c>
      <c r="B20" s="41">
        <v>385308.7025000001</v>
      </c>
      <c r="C20" s="44"/>
      <c r="D20" s="38">
        <v>473953.8</v>
      </c>
      <c r="E20" s="15">
        <v>467307.87000000005</v>
      </c>
      <c r="F20" s="15">
        <v>618976.42</v>
      </c>
      <c r="G20" s="15">
        <v>444466.91000000003</v>
      </c>
      <c r="H20" s="15"/>
      <c r="I20" s="15"/>
      <c r="J20" s="15"/>
      <c r="K20" s="15"/>
      <c r="L20" s="15"/>
      <c r="M20" s="20"/>
      <c r="N20" s="20"/>
      <c r="O20" s="20"/>
    </row>
    <row r="21" spans="1:15" ht="36.75" customHeight="1">
      <c r="A21" s="12" t="s">
        <v>46</v>
      </c>
      <c r="B21" s="41"/>
      <c r="C21" s="45"/>
      <c r="D21" s="36">
        <f>IF(D39=0," ",D20/D39*100)</f>
        <v>7.728045182438607</v>
      </c>
      <c r="E21" s="36">
        <f aca="true" t="shared" si="9" ref="E21:O21">IF(E20=0," ",E20/E39*100)</f>
        <v>6.607821853136629</v>
      </c>
      <c r="F21" s="36">
        <f t="shared" si="9"/>
        <v>8.573276025489685</v>
      </c>
      <c r="G21" s="36">
        <f t="shared" si="9"/>
        <v>6.365584946614146</v>
      </c>
      <c r="H21" s="36" t="str">
        <f t="shared" si="9"/>
        <v> </v>
      </c>
      <c r="I21" s="36" t="str">
        <f t="shared" si="9"/>
        <v> </v>
      </c>
      <c r="J21" s="36" t="str">
        <f t="shared" si="9"/>
        <v> </v>
      </c>
      <c r="K21" s="36" t="str">
        <f t="shared" si="9"/>
        <v> </v>
      </c>
      <c r="L21" s="36" t="str">
        <f t="shared" si="9"/>
        <v> </v>
      </c>
      <c r="M21" s="36" t="str">
        <f t="shared" si="9"/>
        <v> </v>
      </c>
      <c r="N21" s="36" t="str">
        <f t="shared" si="9"/>
        <v> </v>
      </c>
      <c r="O21" s="36" t="str">
        <f t="shared" si="9"/>
        <v> </v>
      </c>
    </row>
    <row r="22" spans="1:15" ht="25.5">
      <c r="A22" s="14" t="s">
        <v>24</v>
      </c>
      <c r="B22" s="41">
        <v>289308.84</v>
      </c>
      <c r="C22" s="44"/>
      <c r="D22" s="38">
        <v>407437.86</v>
      </c>
      <c r="E22" s="11">
        <v>387630.11</v>
      </c>
      <c r="F22" s="11">
        <v>527594.1</v>
      </c>
      <c r="G22" s="11">
        <v>363741.74999999994</v>
      </c>
      <c r="H22" s="11"/>
      <c r="I22" s="11"/>
      <c r="J22" s="11"/>
      <c r="K22" s="11"/>
      <c r="L22" s="11"/>
      <c r="M22" s="20"/>
      <c r="N22" s="20"/>
      <c r="O22" s="20"/>
    </row>
    <row r="23" spans="1:15" ht="33" customHeight="1">
      <c r="A23" s="12" t="s">
        <v>14</v>
      </c>
      <c r="B23" s="41"/>
      <c r="C23" s="45"/>
      <c r="D23" s="37">
        <f>IF(D39=0," ",D22/D39*100)</f>
        <v>6.643470716167052</v>
      </c>
      <c r="E23" s="37">
        <f aca="true" t="shared" si="10" ref="E23:O23">IF(E39=0," ",E22/E39*100)</f>
        <v>5.481163224988603</v>
      </c>
      <c r="F23" s="37">
        <f t="shared" si="10"/>
        <v>7.307564072828181</v>
      </c>
      <c r="G23" s="37">
        <f t="shared" si="10"/>
        <v>5.209451943801813</v>
      </c>
      <c r="H23" s="37" t="str">
        <f t="shared" si="10"/>
        <v> </v>
      </c>
      <c r="I23" s="37" t="str">
        <f t="shared" si="10"/>
        <v> </v>
      </c>
      <c r="J23" s="37" t="str">
        <f t="shared" si="10"/>
        <v> </v>
      </c>
      <c r="K23" s="37" t="str">
        <f t="shared" si="10"/>
        <v> </v>
      </c>
      <c r="L23" s="37" t="str">
        <f t="shared" si="10"/>
        <v> </v>
      </c>
      <c r="M23" s="37" t="str">
        <f t="shared" si="10"/>
        <v> </v>
      </c>
      <c r="N23" s="37" t="str">
        <f t="shared" si="10"/>
        <v> </v>
      </c>
      <c r="O23" s="37" t="str">
        <f t="shared" si="10"/>
        <v> </v>
      </c>
    </row>
    <row r="24" spans="1:15" ht="33" customHeight="1">
      <c r="A24" s="14" t="s">
        <v>38</v>
      </c>
      <c r="B24" s="41">
        <v>27430.885</v>
      </c>
      <c r="C24" s="45"/>
      <c r="D24" s="35">
        <v>13865.7</v>
      </c>
      <c r="E24" s="35">
        <v>12070.18</v>
      </c>
      <c r="F24" s="35">
        <v>9056.94</v>
      </c>
      <c r="G24" s="35">
        <v>6873.649999999999</v>
      </c>
      <c r="H24" s="35"/>
      <c r="I24" s="35"/>
      <c r="J24" s="35"/>
      <c r="K24" s="35"/>
      <c r="L24" s="37"/>
      <c r="M24" s="37"/>
      <c r="N24" s="37"/>
      <c r="O24" s="37"/>
    </row>
    <row r="25" spans="1:15" ht="41.25" customHeight="1">
      <c r="A25" s="12" t="s">
        <v>39</v>
      </c>
      <c r="B25" s="41"/>
      <c r="C25" s="45"/>
      <c r="D25" s="37">
        <f>IF(D39=0," ",D24/D39*100)</f>
        <v>0.2260869225779791</v>
      </c>
      <c r="E25" s="37">
        <f aca="true" t="shared" si="11" ref="E25:O25">IF(E39=0," ",E24/E39*100)</f>
        <v>0.17067463292516918</v>
      </c>
      <c r="F25" s="37">
        <f t="shared" si="11"/>
        <v>0.12544524162374157</v>
      </c>
      <c r="G25" s="37">
        <f t="shared" si="11"/>
        <v>0.09844333061440795</v>
      </c>
      <c r="H25" s="37" t="str">
        <f t="shared" si="11"/>
        <v> </v>
      </c>
      <c r="I25" s="37" t="str">
        <f t="shared" si="11"/>
        <v> </v>
      </c>
      <c r="J25" s="37" t="str">
        <f t="shared" si="11"/>
        <v> </v>
      </c>
      <c r="K25" s="37" t="str">
        <f t="shared" si="11"/>
        <v> </v>
      </c>
      <c r="L25" s="37" t="str">
        <f t="shared" si="11"/>
        <v> </v>
      </c>
      <c r="M25" s="37" t="str">
        <f t="shared" si="11"/>
        <v> </v>
      </c>
      <c r="N25" s="37" t="str">
        <f t="shared" si="11"/>
        <v> </v>
      </c>
      <c r="O25" s="37" t="str">
        <f t="shared" si="11"/>
        <v> </v>
      </c>
    </row>
    <row r="26" spans="1:15" ht="33" customHeight="1">
      <c r="A26" s="14" t="s">
        <v>40</v>
      </c>
      <c r="B26" s="41">
        <v>68568.99250000001</v>
      </c>
      <c r="C26" s="45"/>
      <c r="D26" s="35">
        <v>52650.240000000005</v>
      </c>
      <c r="E26" s="35">
        <v>67607.58</v>
      </c>
      <c r="F26" s="35">
        <v>82325.38</v>
      </c>
      <c r="G26" s="35">
        <v>73851.51</v>
      </c>
      <c r="H26" s="35"/>
      <c r="I26" s="35"/>
      <c r="J26" s="35"/>
      <c r="K26" s="35"/>
      <c r="L26" s="37"/>
      <c r="M26" s="37"/>
      <c r="N26" s="37"/>
      <c r="O26" s="37"/>
    </row>
    <row r="27" spans="1:15" ht="33" customHeight="1">
      <c r="A27" s="12" t="s">
        <v>47</v>
      </c>
      <c r="B27" s="41"/>
      <c r="C27" s="45"/>
      <c r="D27" s="37">
        <f>IF(D39=0," ",D26/D39*100)</f>
        <v>0.8584875436935763</v>
      </c>
      <c r="E27" s="37">
        <f aca="true" t="shared" si="12" ref="E27:O27">IF(E39=0," ",E26/E39*100)</f>
        <v>0.9559839952228557</v>
      </c>
      <c r="F27" s="37">
        <f t="shared" si="12"/>
        <v>1.1402667110377613</v>
      </c>
      <c r="G27" s="37">
        <f t="shared" si="12"/>
        <v>1.0576896721979236</v>
      </c>
      <c r="H27" s="37" t="str">
        <f t="shared" si="12"/>
        <v> </v>
      </c>
      <c r="I27" s="37" t="str">
        <f t="shared" si="12"/>
        <v> </v>
      </c>
      <c r="J27" s="37" t="str">
        <f t="shared" si="12"/>
        <v> </v>
      </c>
      <c r="K27" s="37" t="str">
        <f t="shared" si="12"/>
        <v> </v>
      </c>
      <c r="L27" s="37" t="str">
        <f t="shared" si="12"/>
        <v> </v>
      </c>
      <c r="M27" s="37" t="str">
        <f t="shared" si="12"/>
        <v> </v>
      </c>
      <c r="N27" s="37" t="str">
        <f t="shared" si="12"/>
        <v> </v>
      </c>
      <c r="O27" s="37" t="str">
        <f t="shared" si="12"/>
        <v> </v>
      </c>
    </row>
    <row r="28" spans="1:15" ht="30" customHeight="1">
      <c r="A28" s="24" t="s">
        <v>48</v>
      </c>
      <c r="B28" s="41">
        <v>8597.083333333334</v>
      </c>
      <c r="C28" s="44"/>
      <c r="D28" s="38">
        <v>8484</v>
      </c>
      <c r="E28" s="15">
        <v>9488</v>
      </c>
      <c r="F28" s="26">
        <v>13604</v>
      </c>
      <c r="G28" s="15">
        <v>9780</v>
      </c>
      <c r="H28" s="11"/>
      <c r="I28" s="15"/>
      <c r="J28" s="15"/>
      <c r="K28" s="15"/>
      <c r="L28" s="29"/>
      <c r="M28" s="15"/>
      <c r="N28" s="15"/>
      <c r="O28" s="20"/>
    </row>
    <row r="29" spans="1:15" ht="30" customHeight="1">
      <c r="A29" s="24" t="s">
        <v>15</v>
      </c>
      <c r="B29" s="41"/>
      <c r="C29" s="44"/>
      <c r="D29" s="38">
        <v>6489</v>
      </c>
      <c r="E29" s="15">
        <v>7345</v>
      </c>
      <c r="F29">
        <v>11621</v>
      </c>
      <c r="G29" s="15">
        <v>7402</v>
      </c>
      <c r="H29" s="11"/>
      <c r="I29" s="11"/>
      <c r="J29" s="15"/>
      <c r="K29" s="15"/>
      <c r="L29" s="29"/>
      <c r="M29" s="15"/>
      <c r="N29" s="29"/>
      <c r="O29" s="20"/>
    </row>
    <row r="30" spans="1:15" ht="25.5">
      <c r="A30" s="13" t="s">
        <v>25</v>
      </c>
      <c r="B30" s="46"/>
      <c r="C30" s="44"/>
      <c r="D30" s="37">
        <f>IF(D29=0," ",D22/D29)</f>
        <v>62.78900601017106</v>
      </c>
      <c r="E30" s="37">
        <f aca="true" t="shared" si="13" ref="E30:O30">IF(E29=0," ",E22/E29)</f>
        <v>52.774691626957114</v>
      </c>
      <c r="F30" s="37">
        <f t="shared" si="13"/>
        <v>45.40006023578005</v>
      </c>
      <c r="G30" s="37">
        <f t="shared" si="13"/>
        <v>49.141009186706285</v>
      </c>
      <c r="H30" s="37" t="str">
        <f t="shared" si="13"/>
        <v> </v>
      </c>
      <c r="I30" s="37" t="str">
        <f t="shared" si="13"/>
        <v> </v>
      </c>
      <c r="J30" s="37" t="str">
        <f t="shared" si="13"/>
        <v> </v>
      </c>
      <c r="K30" s="37" t="str">
        <f t="shared" si="13"/>
        <v> </v>
      </c>
      <c r="L30" s="37" t="str">
        <f t="shared" si="13"/>
        <v> </v>
      </c>
      <c r="M30" s="37" t="str">
        <f t="shared" si="13"/>
        <v> </v>
      </c>
      <c r="N30" s="37" t="str">
        <f t="shared" si="13"/>
        <v> </v>
      </c>
      <c r="O30" s="37" t="str">
        <f t="shared" si="13"/>
        <v> </v>
      </c>
    </row>
    <row r="31" spans="1:15" ht="25.5">
      <c r="A31" s="24" t="s">
        <v>41</v>
      </c>
      <c r="B31" s="41"/>
      <c r="C31" s="44"/>
      <c r="D31" s="11">
        <v>376</v>
      </c>
      <c r="E31" s="11">
        <v>413</v>
      </c>
      <c r="F31" s="11">
        <v>277</v>
      </c>
      <c r="G31" s="11">
        <v>194</v>
      </c>
      <c r="H31" s="11"/>
      <c r="I31" s="11"/>
      <c r="J31" s="11"/>
      <c r="K31" s="11"/>
      <c r="L31" s="11"/>
      <c r="M31" s="11"/>
      <c r="N31" s="11"/>
      <c r="O31" s="11"/>
    </row>
    <row r="32" spans="1:15" ht="25.5">
      <c r="A32" s="13" t="s">
        <v>43</v>
      </c>
      <c r="B32" s="46"/>
      <c r="C32" s="44"/>
      <c r="D32" s="37">
        <f>IF(D31=0," ",D24/D31)</f>
        <v>36.87686170212766</v>
      </c>
      <c r="E32" s="37">
        <f aca="true" t="shared" si="14" ref="E32:N32">IF(E31=0," ",E24/E31)</f>
        <v>29.225617433414044</v>
      </c>
      <c r="F32" s="37">
        <f t="shared" si="14"/>
        <v>32.69653429602888</v>
      </c>
      <c r="G32" s="37">
        <f t="shared" si="14"/>
        <v>35.4311855670103</v>
      </c>
      <c r="H32" s="37" t="str">
        <f t="shared" si="14"/>
        <v> </v>
      </c>
      <c r="I32" s="37" t="str">
        <f t="shared" si="14"/>
        <v> </v>
      </c>
      <c r="J32" s="37" t="str">
        <f t="shared" si="14"/>
        <v> </v>
      </c>
      <c r="K32" s="37" t="str">
        <f t="shared" si="14"/>
        <v> </v>
      </c>
      <c r="L32" s="37" t="str">
        <f t="shared" si="14"/>
        <v> </v>
      </c>
      <c r="M32" s="37" t="str">
        <f t="shared" si="14"/>
        <v> </v>
      </c>
      <c r="N32" s="37" t="str">
        <f t="shared" si="14"/>
        <v> </v>
      </c>
      <c r="O32" s="37" t="str">
        <f>IF(O31=0," ",O24/O31)</f>
        <v> </v>
      </c>
    </row>
    <row r="33" spans="1:15" ht="25.5">
      <c r="A33" s="24" t="s">
        <v>44</v>
      </c>
      <c r="B33" s="41"/>
      <c r="C33" s="44"/>
      <c r="D33" s="11">
        <v>1773</v>
      </c>
      <c r="E33" s="11">
        <v>1889</v>
      </c>
      <c r="F33" s="11">
        <v>1860</v>
      </c>
      <c r="G33" s="11">
        <v>2276</v>
      </c>
      <c r="H33" s="11"/>
      <c r="I33" s="11"/>
      <c r="J33" s="11"/>
      <c r="K33" s="11"/>
      <c r="L33" s="11"/>
      <c r="M33" s="11"/>
      <c r="N33" s="11"/>
      <c r="O33" s="11"/>
    </row>
    <row r="34" spans="1:16" ht="25.5">
      <c r="A34" s="13" t="s">
        <v>42</v>
      </c>
      <c r="B34" s="46"/>
      <c r="C34" s="44"/>
      <c r="D34" s="37">
        <f>IF(D33=0," ",D26/D33)</f>
        <v>29.695566835871407</v>
      </c>
      <c r="E34" s="37">
        <f aca="true" t="shared" si="15" ref="E34:O34">IF(E33=0," ",E26/E33)</f>
        <v>35.79014293276866</v>
      </c>
      <c r="F34" s="37">
        <f t="shared" si="15"/>
        <v>44.26095698924731</v>
      </c>
      <c r="G34" s="37">
        <f t="shared" si="15"/>
        <v>32.44793936731107</v>
      </c>
      <c r="H34" s="37" t="str">
        <f t="shared" si="15"/>
        <v> </v>
      </c>
      <c r="I34" s="37" t="str">
        <f t="shared" si="15"/>
        <v> </v>
      </c>
      <c r="J34" s="37" t="str">
        <f t="shared" si="15"/>
        <v> </v>
      </c>
      <c r="K34" s="37" t="str">
        <f t="shared" si="15"/>
        <v> </v>
      </c>
      <c r="L34" s="37" t="str">
        <f t="shared" si="15"/>
        <v> </v>
      </c>
      <c r="M34" s="37" t="str">
        <f t="shared" si="15"/>
        <v> </v>
      </c>
      <c r="N34" s="37" t="str">
        <f t="shared" si="15"/>
        <v> </v>
      </c>
      <c r="O34" s="37" t="str">
        <f t="shared" si="15"/>
        <v> </v>
      </c>
      <c r="P34" s="1"/>
    </row>
    <row r="35" spans="1:16" ht="12.75">
      <c r="A35" s="23" t="s">
        <v>28</v>
      </c>
      <c r="B35" s="41"/>
      <c r="C35" s="44"/>
      <c r="D35" s="11">
        <v>170365.76</v>
      </c>
      <c r="E35" s="11">
        <v>159553.94</v>
      </c>
      <c r="F35" s="11">
        <v>129565.58</v>
      </c>
      <c r="G35" s="11">
        <v>141579.68999999997</v>
      </c>
      <c r="H35" s="11"/>
      <c r="I35" s="11"/>
      <c r="J35" s="11"/>
      <c r="K35" s="11"/>
      <c r="L35" s="11"/>
      <c r="M35" s="11"/>
      <c r="N35" s="11"/>
      <c r="O35" s="11"/>
      <c r="P35" s="1"/>
    </row>
    <row r="36" spans="1:16" ht="25.5">
      <c r="A36" s="12" t="s">
        <v>29</v>
      </c>
      <c r="B36" s="41"/>
      <c r="C36" s="44"/>
      <c r="D36" s="37">
        <f>IF(D39=0," ",D35/D39*100)</f>
        <v>2.7778958430557834</v>
      </c>
      <c r="E36" s="37">
        <f aca="true" t="shared" si="16" ref="E36:O36">IF(E39=0," ",E35/E39*100)</f>
        <v>2.256122952703644</v>
      </c>
      <c r="F36" s="37">
        <f t="shared" si="16"/>
        <v>1.7945780240589224</v>
      </c>
      <c r="G36" s="37">
        <f t="shared" si="16"/>
        <v>2.0276819784183644</v>
      </c>
      <c r="H36" s="37" t="str">
        <f t="shared" si="16"/>
        <v> </v>
      </c>
      <c r="I36" s="37" t="str">
        <f t="shared" si="16"/>
        <v> </v>
      </c>
      <c r="J36" s="37" t="str">
        <f t="shared" si="16"/>
        <v> </v>
      </c>
      <c r="K36" s="37" t="str">
        <f t="shared" si="16"/>
        <v> </v>
      </c>
      <c r="L36" s="37" t="str">
        <f t="shared" si="16"/>
        <v> </v>
      </c>
      <c r="M36" s="37" t="str">
        <f t="shared" si="16"/>
        <v> </v>
      </c>
      <c r="N36" s="37" t="str">
        <f t="shared" si="16"/>
        <v> </v>
      </c>
      <c r="O36" s="37" t="str">
        <f t="shared" si="16"/>
        <v> </v>
      </c>
      <c r="P36" s="1"/>
    </row>
    <row r="37" spans="1:16" ht="12.75">
      <c r="A37" s="12" t="s">
        <v>30</v>
      </c>
      <c r="B37" s="41"/>
      <c r="C37" s="44"/>
      <c r="D37" s="11">
        <v>509</v>
      </c>
      <c r="E37" s="11">
        <v>511</v>
      </c>
      <c r="F37" s="11">
        <v>451</v>
      </c>
      <c r="G37" s="11">
        <v>488</v>
      </c>
      <c r="H37" s="11"/>
      <c r="I37" s="11"/>
      <c r="J37" s="11"/>
      <c r="K37" s="11"/>
      <c r="L37" s="11"/>
      <c r="M37" s="11"/>
      <c r="N37" s="11"/>
      <c r="O37" s="11"/>
      <c r="P37" s="1"/>
    </row>
    <row r="38" spans="1:16" ht="25.5">
      <c r="A38" s="12" t="s">
        <v>31</v>
      </c>
      <c r="B38" s="41"/>
      <c r="C38" s="44"/>
      <c r="D38" s="34">
        <f>IF(D3=0," ",D37/D3*100)</f>
        <v>0.02718291054739653</v>
      </c>
      <c r="E38" s="34">
        <f aca="true" t="shared" si="17" ref="E38:O38">IF(E3=0," ",E37/E3*100)</f>
        <v>0.027389183684408</v>
      </c>
      <c r="F38" s="34">
        <f t="shared" si="17"/>
        <v>0.024204368593355872</v>
      </c>
      <c r="G38" s="34">
        <f t="shared" si="17"/>
        <v>0.0261957163562188</v>
      </c>
      <c r="H38" s="34" t="str">
        <f t="shared" si="17"/>
        <v> </v>
      </c>
      <c r="I38" s="34" t="str">
        <f t="shared" si="17"/>
        <v> </v>
      </c>
      <c r="J38" s="34" t="str">
        <f t="shared" si="17"/>
        <v> </v>
      </c>
      <c r="K38" s="34" t="str">
        <f t="shared" si="17"/>
        <v> </v>
      </c>
      <c r="L38" s="34" t="str">
        <f t="shared" si="17"/>
        <v> </v>
      </c>
      <c r="M38" s="34" t="str">
        <f t="shared" si="17"/>
        <v> </v>
      </c>
      <c r="N38" s="34" t="str">
        <f t="shared" si="17"/>
        <v> </v>
      </c>
      <c r="O38" s="34" t="str">
        <f t="shared" si="17"/>
        <v> </v>
      </c>
      <c r="P38" s="1"/>
    </row>
    <row r="39" spans="1:16" ht="25.5">
      <c r="A39" s="16" t="s">
        <v>26</v>
      </c>
      <c r="B39" s="30"/>
      <c r="C39" s="30"/>
      <c r="D39" s="17">
        <v>6132906.6899999995</v>
      </c>
      <c r="E39" s="17">
        <v>7072040.99</v>
      </c>
      <c r="F39" s="17">
        <v>7219835.43</v>
      </c>
      <c r="G39" s="17">
        <v>6982341.9799999995</v>
      </c>
      <c r="H39" s="17"/>
      <c r="I39" s="17"/>
      <c r="J39" s="17"/>
      <c r="K39" s="17"/>
      <c r="L39" s="17"/>
      <c r="M39" s="17"/>
      <c r="N39" s="17"/>
      <c r="O39" s="17"/>
      <c r="P39" s="1"/>
    </row>
    <row r="40" spans="1:16" ht="13.5" thickBot="1">
      <c r="A40" s="18" t="s">
        <v>2</v>
      </c>
      <c r="B40" s="31"/>
      <c r="C40" s="31"/>
      <c r="D40" s="19">
        <v>44868</v>
      </c>
      <c r="E40" s="19">
        <v>48134</v>
      </c>
      <c r="F40" s="27">
        <v>52578</v>
      </c>
      <c r="G40" s="19">
        <v>48959</v>
      </c>
      <c r="H40" s="19"/>
      <c r="I40" s="19"/>
      <c r="J40" s="19"/>
      <c r="K40" s="19"/>
      <c r="L40" s="19"/>
      <c r="M40" s="19"/>
      <c r="N40" s="19"/>
      <c r="O40" s="19"/>
      <c r="P40" s="1"/>
    </row>
    <row r="41" spans="1:3" ht="12.75">
      <c r="A41" s="2"/>
      <c r="B41" s="2"/>
      <c r="C41" s="2"/>
    </row>
    <row r="42" spans="1:11" ht="12.75">
      <c r="A42" s="2" t="s">
        <v>52</v>
      </c>
      <c r="B42" s="2"/>
      <c r="C42" s="2"/>
      <c r="D42" s="52"/>
      <c r="E42" s="52"/>
      <c r="F42" s="52"/>
      <c r="G42" s="52"/>
      <c r="H42" s="1"/>
      <c r="I42" s="1"/>
      <c r="J42" s="1"/>
      <c r="K42" s="1"/>
    </row>
    <row r="43" spans="4:11" ht="12.75">
      <c r="D43" s="52"/>
      <c r="E43" s="52"/>
      <c r="F43" s="52"/>
      <c r="H43" s="1"/>
      <c r="I43" s="1"/>
      <c r="J43" s="1"/>
      <c r="K43" s="1"/>
    </row>
    <row r="46" ht="12.75">
      <c r="I46" s="51"/>
    </row>
    <row r="48" ht="12.75">
      <c r="L48" s="50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2024-05-17T07:54:46Z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0x010100F6310CB980028E489AA38B5A3B725AD0</vt:lpwstr>
  </property>
  <property fmtid="{D5CDD505-2E9C-101B-9397-08002B2CF9AE}" pid="3" name="_activity">
    <vt:lpwstr/>
  </property>
</Properties>
</file>