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4140" windowWidth="15195" windowHeight="7170" tabRatio="825" firstSheet="15" activeTab="24"/>
  </bookViews>
  <sheets>
    <sheet name="Titullapa" sheetId="1" r:id="rId1"/>
    <sheet name="Saturs" sheetId="2" r:id="rId2"/>
    <sheet name="Tab_1" sheetId="3" r:id="rId3"/>
    <sheet name="Tab_2.1" sheetId="4" r:id="rId4"/>
    <sheet name="Tab_2.1b" sheetId="5" r:id="rId5"/>
    <sheet name="Tab_2.2" sheetId="6" r:id="rId6"/>
    <sheet name="Tab_2.2b" sheetId="7" r:id="rId7"/>
    <sheet name="Tab_2.3" sheetId="8" r:id="rId8"/>
    <sheet name="Tab_2.4" sheetId="9" r:id="rId9"/>
    <sheet name="Tab_2.5" sheetId="10" r:id="rId10"/>
    <sheet name="Tab_2.6a" sheetId="11" r:id="rId11"/>
    <sheet name="Tab_2.6b" sheetId="12" r:id="rId12"/>
    <sheet name="Tab_2.7" sheetId="13" r:id="rId13"/>
    <sheet name="Tab_2.7b" sheetId="14" r:id="rId14"/>
    <sheet name="Tab_3.1" sheetId="15" r:id="rId15"/>
    <sheet name="Tab_3.1b" sheetId="16" r:id="rId16"/>
    <sheet name="Tab_3.2" sheetId="17" r:id="rId17"/>
    <sheet name="Tab_3.3" sheetId="18" r:id="rId18"/>
    <sheet name="Tab_3.4" sheetId="19" r:id="rId19"/>
    <sheet name="Tab_4.1" sheetId="20" r:id="rId20"/>
    <sheet name="Tab_4.2" sheetId="21" r:id="rId21"/>
    <sheet name="Tab_5.1" sheetId="22" r:id="rId22"/>
    <sheet name="Tab_5.1b" sheetId="23" r:id="rId23"/>
    <sheet name="Tab_5.2" sheetId="24" r:id="rId24"/>
    <sheet name="Tab_5.3" sheetId="25" r:id="rId25"/>
    <sheet name="Tab_6" sheetId="26" r:id="rId26"/>
    <sheet name="Tab_7.1" sheetId="27" r:id="rId27"/>
    <sheet name="Tab_7.1b" sheetId="28" r:id="rId28"/>
    <sheet name="Tab_7.1c" sheetId="29" r:id="rId29"/>
    <sheet name="Tab_7.1d" sheetId="30" r:id="rId30"/>
    <sheet name="Tab_7.2" sheetId="31" r:id="rId31"/>
    <sheet name="Tab_7.3" sheetId="32" r:id="rId32"/>
    <sheet name="Tab_8" sheetId="33" r:id="rId33"/>
    <sheet name="Tab_9" sheetId="34" r:id="rId34"/>
  </sheets>
  <definedNames>
    <definedName name="_xlnm.Print_Area" localSheetId="2">'Tab_1'!$A$1:$M$80</definedName>
    <definedName name="_xlnm.Print_Area" localSheetId="3">'Tab_2.1'!$A$1:$N$80</definedName>
    <definedName name="_xlnm.Print_Area" localSheetId="4">'Tab_2.1b'!$A$1:$O$80</definedName>
    <definedName name="_xlnm.Print_Area" localSheetId="5">'Tab_2.2'!$A$1:$K$81</definedName>
    <definedName name="_xlnm.Print_Area" localSheetId="6">'Tab_2.2b'!$A$1:$J$81</definedName>
    <definedName name="_xlnm.Print_Area" localSheetId="7">'Tab_2.3'!$A$1:$L$81</definedName>
    <definedName name="_xlnm.Print_Area" localSheetId="8">'Tab_2.4'!$A$1:$I$80</definedName>
    <definedName name="_xlnm.Print_Area" localSheetId="9">'Tab_2.5'!$A$1:$M$81</definedName>
    <definedName name="_xlnm.Print_Area" localSheetId="10">'Tab_2.6a'!$A$1:$P$80</definedName>
    <definedName name="_xlnm.Print_Area" localSheetId="11">'Tab_2.6b'!$A$1:$I$80</definedName>
    <definedName name="_xlnm.Print_Area" localSheetId="12">'Tab_2.7'!$A$1:$Q$80</definedName>
    <definedName name="_xlnm.Print_Area" localSheetId="13">'Tab_2.7b'!$A$1:$O$79</definedName>
    <definedName name="_xlnm.Print_Area" localSheetId="14">'Tab_3.1'!$A$1:$N$80</definedName>
    <definedName name="_xlnm.Print_Area" localSheetId="15">'Tab_3.1b'!$A$1:$M$80</definedName>
    <definedName name="_xlnm.Print_Area" localSheetId="16">'Tab_3.2'!$A$1:$I$79</definedName>
    <definedName name="_xlnm.Print_Area" localSheetId="17">'Tab_3.3'!$A$1:$M$81</definedName>
    <definedName name="_xlnm.Print_Area" localSheetId="18">'Tab_3.4'!$A$1:$K$81</definedName>
    <definedName name="_xlnm.Print_Area" localSheetId="19">'Tab_4.1'!$A$1:$Q$81</definedName>
    <definedName name="_xlnm.Print_Area" localSheetId="20">'Tab_4.2'!$A$1:$P$82</definedName>
    <definedName name="_xlnm.Print_Area" localSheetId="21">'Tab_5.1'!$A$1:$R$82</definedName>
    <definedName name="_xlnm.Print_Area" localSheetId="22">'Tab_5.1b'!$A$1:$R$83</definedName>
    <definedName name="_xlnm.Print_Area" localSheetId="23">'Tab_5.2'!$A$1:$P$82</definedName>
    <definedName name="_xlnm.Print_Area" localSheetId="24">'Tab_5.3'!$A$1:$L$82</definedName>
    <definedName name="_xlnm.Print_Area" localSheetId="25">'Tab_6'!$A$1:$N$80</definedName>
    <definedName name="_xlnm.Print_Area" localSheetId="26">'Tab_7.1'!$A$1:$M$81</definedName>
    <definedName name="_xlnm.Print_Area" localSheetId="27">'Tab_7.1b'!$A$1:$M$81</definedName>
    <definedName name="_xlnm.Print_Area" localSheetId="28">'Tab_7.1c'!$A$1:$M$81</definedName>
    <definedName name="_xlnm.Print_Area" localSheetId="29">'Tab_7.1d'!$A$1:$O$80</definedName>
    <definedName name="_xlnm.Print_Area" localSheetId="30">'Tab_7.2'!$A$1:$O$80</definedName>
    <definedName name="_xlnm.Print_Area" localSheetId="31">'Tab_7.3'!$A$1:$M$81</definedName>
    <definedName name="_xlnm.Print_Area" localSheetId="32">'Tab_8'!$A$1:$H$79</definedName>
    <definedName name="_xlnm.Print_Area" localSheetId="33">'Tab_9'!$A$1:$M$80</definedName>
    <definedName name="_xlnm.Print_Titles" localSheetId="2">'Tab_1'!$2:$5</definedName>
    <definedName name="_xlnm.Print_Titles" localSheetId="3">'Tab_2.1'!$2:$5</definedName>
    <definedName name="_xlnm.Print_Titles" localSheetId="4">'Tab_2.1b'!$2:$5</definedName>
    <definedName name="_xlnm.Print_Titles" localSheetId="5">'Tab_2.2'!$2:$6</definedName>
    <definedName name="_xlnm.Print_Titles" localSheetId="6">'Tab_2.2b'!$2:$6</definedName>
    <definedName name="_xlnm.Print_Titles" localSheetId="7">'Tab_2.3'!$2:$6</definedName>
    <definedName name="_xlnm.Print_Titles" localSheetId="8">'Tab_2.4'!$2:$5</definedName>
    <definedName name="_xlnm.Print_Titles" localSheetId="9">'Tab_2.5'!$2:$6</definedName>
    <definedName name="_xlnm.Print_Titles" localSheetId="10">'Tab_2.6a'!$2:$5</definedName>
    <definedName name="_xlnm.Print_Titles" localSheetId="11">'Tab_2.6b'!$2:$5</definedName>
    <definedName name="_xlnm.Print_Titles" localSheetId="12">'Tab_2.7'!$2:$5</definedName>
    <definedName name="_xlnm.Print_Titles" localSheetId="13">'Tab_2.7b'!$2:$4</definedName>
    <definedName name="_xlnm.Print_Titles" localSheetId="14">'Tab_3.1'!$2:$5</definedName>
    <definedName name="_xlnm.Print_Titles" localSheetId="15">'Tab_3.1b'!$2:$5</definedName>
    <definedName name="_xlnm.Print_Titles" localSheetId="16">'Tab_3.2'!$2:$4</definedName>
    <definedName name="_xlnm.Print_Titles" localSheetId="17">'Tab_3.3'!$2:$6</definedName>
    <definedName name="_xlnm.Print_Titles" localSheetId="18">'Tab_3.4'!$2:$6</definedName>
    <definedName name="_xlnm.Print_Titles" localSheetId="19">'Tab_4.1'!$2:$6</definedName>
    <definedName name="_xlnm.Print_Titles" localSheetId="20">'Tab_4.2'!$2:$7</definedName>
    <definedName name="_xlnm.Print_Titles" localSheetId="21">'Tab_5.1'!$2:$5</definedName>
    <definedName name="_xlnm.Print_Titles" localSheetId="22">'Tab_5.1b'!$2:$6</definedName>
    <definedName name="_xlnm.Print_Titles" localSheetId="23">'Tab_5.2'!$2:$5</definedName>
    <definedName name="_xlnm.Print_Titles" localSheetId="24">'Tab_5.3'!$2:$5</definedName>
    <definedName name="_xlnm.Print_Titles" localSheetId="25">'Tab_6'!$2:$5</definedName>
    <definedName name="_xlnm.Print_Titles" localSheetId="26">'Tab_7.1'!$2:$6</definedName>
    <definedName name="_xlnm.Print_Titles" localSheetId="27">'Tab_7.1b'!$2:$6</definedName>
    <definedName name="_xlnm.Print_Titles" localSheetId="28">'Tab_7.1c'!$2:$6</definedName>
    <definedName name="_xlnm.Print_Titles" localSheetId="29">'Tab_7.1d'!$2:$5</definedName>
    <definedName name="_xlnm.Print_Titles" localSheetId="30">'Tab_7.2'!$2:$5</definedName>
    <definedName name="_xlnm.Print_Titles" localSheetId="31">'Tab_7.3'!$2:$6</definedName>
    <definedName name="_xlnm.Print_Titles" localSheetId="32">'Tab_8'!$2:$4</definedName>
    <definedName name="_xlnm.Print_Titles" localSheetId="33">'Tab_9'!$2:$5</definedName>
  </definedNames>
  <calcPr fullCalcOnLoad="1"/>
</workbook>
</file>

<file path=xl/sharedStrings.xml><?xml version="1.0" encoding="utf-8"?>
<sst xmlns="http://schemas.openxmlformats.org/spreadsheetml/2006/main" count="5232" uniqueCount="692">
  <si>
    <t>Nr.</t>
  </si>
  <si>
    <t>Teritorija</t>
  </si>
  <si>
    <t>Institūcijas nosaukums</t>
  </si>
  <si>
    <t>Kods: 01005</t>
  </si>
  <si>
    <t>Kods: 05016</t>
  </si>
  <si>
    <t>Kods: 05017</t>
  </si>
  <si>
    <t>- bērni ar mācīšanās iemaņu traucējumiem (aizturi)</t>
  </si>
  <si>
    <t>Kods: 05018</t>
  </si>
  <si>
    <t>- bērni ar garīgo atpalicību (oligofrēniju)</t>
  </si>
  <si>
    <t>Kods: 050181</t>
  </si>
  <si>
    <t>no tiem - viegla pakāpe  (F70)*</t>
  </si>
  <si>
    <t>Kods: 050182</t>
  </si>
  <si>
    <t>- vidēja pakāpe (F71)</t>
  </si>
  <si>
    <t>Kods: 050183</t>
  </si>
  <si>
    <t>- smaga pakāpe (F72)</t>
  </si>
  <si>
    <t>Kods: 050184</t>
  </si>
  <si>
    <t>- dziļa pakāpe (F73)</t>
  </si>
  <si>
    <t>Kods: 05020</t>
  </si>
  <si>
    <t>- bērni ar psihiskām slimībām</t>
  </si>
  <si>
    <t>Kods: 05019</t>
  </si>
  <si>
    <t>- pārējie</t>
  </si>
  <si>
    <t>no tiem:</t>
  </si>
  <si>
    <t xml:space="preserve"> - garīgi veseli bērni</t>
  </si>
  <si>
    <t>Bērni ar gremošanas trakta slimībām</t>
  </si>
  <si>
    <t>Bērni ar elpošanas trakta slimībām</t>
  </si>
  <si>
    <t>Bērni, kuri inficēti ar HIV</t>
  </si>
  <si>
    <t>Bērni, kuri inficēti ar STS</t>
  </si>
  <si>
    <t>Bērni, kuri sastāv TBC uzskaitē</t>
  </si>
  <si>
    <t>Bērni ar sirds asinsvadu slimībām</t>
  </si>
  <si>
    <t>Kods: 05032</t>
  </si>
  <si>
    <t>Kods: 05031</t>
  </si>
  <si>
    <t>Kods: 05030</t>
  </si>
  <si>
    <t>Kods: 05029</t>
  </si>
  <si>
    <t>Kods: 05028</t>
  </si>
  <si>
    <t>Kods: 05027</t>
  </si>
  <si>
    <t>no tiem: - zēni</t>
  </si>
  <si>
    <t>- 5 - 6 g. v. (ieskaitot)</t>
  </si>
  <si>
    <t>no tiem: līdz 3 g. 11 mēn. 30 d. ieskaitot</t>
  </si>
  <si>
    <t>- meitenes</t>
  </si>
  <si>
    <t>- 3 - 4 g. v. (4 g. 11 mēn. 30 d. ieskaitot)</t>
  </si>
  <si>
    <t>no tiem: līdz 1 g. 11 mēn. 30 d. ieskaitot</t>
  </si>
  <si>
    <t xml:space="preserve"> - līdz 2 g. v. (2 g. 11 mēn. 30 d. ieskaitot)</t>
  </si>
  <si>
    <t>tai skaitā:</t>
  </si>
  <si>
    <t>Kods: 0203131</t>
  </si>
  <si>
    <t>Kods: 020313</t>
  </si>
  <si>
    <t>Kods: 0203123</t>
  </si>
  <si>
    <t>Kods: 0203122</t>
  </si>
  <si>
    <t>Kods: 0203121</t>
  </si>
  <si>
    <t>Kods: 020312</t>
  </si>
  <si>
    <t>Kods: 0203113</t>
  </si>
  <si>
    <t>Kods: 0203112</t>
  </si>
  <si>
    <t>Kods: 0203111</t>
  </si>
  <si>
    <t>Kods: 020311</t>
  </si>
  <si>
    <t>Kods: 02031</t>
  </si>
  <si>
    <t>- 18 g. v. un vecāki</t>
  </si>
  <si>
    <t>- 16 - 17 g. v. (ieskaitot)</t>
  </si>
  <si>
    <t>- 7 - 15 g. v. (ieskaitot)</t>
  </si>
  <si>
    <t>Kods: 0203162</t>
  </si>
  <si>
    <t>Kods: 0203161</t>
  </si>
  <si>
    <t>Kods: 020316</t>
  </si>
  <si>
    <t>Kods: 0203152</t>
  </si>
  <si>
    <t>Kods: 0203151</t>
  </si>
  <si>
    <t>Kods: 020315</t>
  </si>
  <si>
    <t>Kods: 0203142</t>
  </si>
  <si>
    <t>Kods: 0203141</t>
  </si>
  <si>
    <t>Kods: 020314</t>
  </si>
  <si>
    <t>Kods: 0203132</t>
  </si>
  <si>
    <t>- 18 g.v. un vecāki</t>
  </si>
  <si>
    <t>- 16 - 17 g.v. (ieskaitot)</t>
  </si>
  <si>
    <t>- 7 - 15 g.v. (ieskaitot)</t>
  </si>
  <si>
    <t>Kods: 010222</t>
  </si>
  <si>
    <t>Kods: 010221</t>
  </si>
  <si>
    <t>Kods: 01022</t>
  </si>
  <si>
    <t>Kods: 0102136</t>
  </si>
  <si>
    <t>Kods: 0102126</t>
  </si>
  <si>
    <t>Kods: 010216</t>
  </si>
  <si>
    <t>Kods: 0102135</t>
  </si>
  <si>
    <t>Kods: 0102125</t>
  </si>
  <si>
    <t>Kods: 010215</t>
  </si>
  <si>
    <t>Kods: 0102134</t>
  </si>
  <si>
    <t>Kods: 0102124</t>
  </si>
  <si>
    <t>Kods: 010214</t>
  </si>
  <si>
    <t>- 5 - 6 g.v. (ieskaitot)</t>
  </si>
  <si>
    <t>no tiem:   līdz 3.g. 11 mēn. 30 d. ieskaitot</t>
  </si>
  <si>
    <t>- 3 - 4 g.v. (4 g. 11 mēn. 30 d. ieskaitot)</t>
  </si>
  <si>
    <t>no tiem:   līdz 1.g. 11 mēn. 30 d. ieskaitot</t>
  </si>
  <si>
    <t>tai skaitā:  - līdz 2.g.v. (2 g. 11 mēn. 30 d. ieskaitot)</t>
  </si>
  <si>
    <t xml:space="preserve"> - zēni</t>
  </si>
  <si>
    <t xml:space="preserve">tai skaitā: </t>
  </si>
  <si>
    <t>Kods: 0102133</t>
  </si>
  <si>
    <t>Kods: 0102123</t>
  </si>
  <si>
    <t>Kods: 010213</t>
  </si>
  <si>
    <t>Kods: 0102121</t>
  </si>
  <si>
    <t>Kods: 0102132</t>
  </si>
  <si>
    <t>Kods: 0102122</t>
  </si>
  <si>
    <t>Kods: 010212</t>
  </si>
  <si>
    <t>Kods: 0102111</t>
  </si>
  <si>
    <t>Kods: 0102131</t>
  </si>
  <si>
    <t>Kods: 010211</t>
  </si>
  <si>
    <t>Kods: 01021</t>
  </si>
  <si>
    <t>2.7. Bērni invalīdi / veselības stāvoklis</t>
  </si>
  <si>
    <t>- HIV</t>
  </si>
  <si>
    <t>- akūtas respiratoras slimības</t>
  </si>
  <si>
    <t xml:space="preserve"> - akūtas zarnu trakta infekciju slimības</t>
  </si>
  <si>
    <t>- ar citām STS</t>
  </si>
  <si>
    <t xml:space="preserve"> - ar sifilisu</t>
  </si>
  <si>
    <t>Traumas</t>
  </si>
  <si>
    <t>Onkoloģiskas slimības (gadījumi)</t>
  </si>
  <si>
    <t>Gremošanas trakta slimības (gadījumi)</t>
  </si>
  <si>
    <t>Elpošanas trakta slimības (gadījumi)</t>
  </si>
  <si>
    <t>Infekcijas slimības (gadījumi):</t>
  </si>
  <si>
    <t>Bērni, kuri inficēti ar STS – kopā:</t>
  </si>
  <si>
    <t>Kods: 050417</t>
  </si>
  <si>
    <t>Kods: 050416</t>
  </si>
  <si>
    <t>Kods: 050415</t>
  </si>
  <si>
    <t>Kods: 050414</t>
  </si>
  <si>
    <t>Kods: 0504133</t>
  </si>
  <si>
    <t>Kods: 0504132</t>
  </si>
  <si>
    <t>Kods: 0504131</t>
  </si>
  <si>
    <t>Kods: 050413</t>
  </si>
  <si>
    <t>Kods: 050313</t>
  </si>
  <si>
    <t>Kods: 050311</t>
  </si>
  <si>
    <t>Kods: 05025</t>
  </si>
  <si>
    <t>Kods: 05024</t>
  </si>
  <si>
    <t>Bērni  ar citiem somatiska rakstura traucējumiem</t>
  </si>
  <si>
    <t>Bērni  ar valodas attīstības traucējumiem</t>
  </si>
  <si>
    <t>Bērni  ar dzirdes traucējumiem</t>
  </si>
  <si>
    <t>Bērni  ar redzes traucējumiem</t>
  </si>
  <si>
    <t>- no tiem ar kustības traucējumiem</t>
  </si>
  <si>
    <t>Bērni  ar fiziskās attīstības traucējumiem</t>
  </si>
  <si>
    <t>Kods: 05026</t>
  </si>
  <si>
    <t>Kods: 05023</t>
  </si>
  <si>
    <t>Kods: 05022</t>
  </si>
  <si>
    <t>Kods: 050211</t>
  </si>
  <si>
    <t>Kods: 05021</t>
  </si>
  <si>
    <t>2.6.a Somatiska rakstura traucējumi</t>
  </si>
  <si>
    <t xml:space="preserve"> - viegla pakāpe  (F70)*</t>
  </si>
  <si>
    <t>Kods: 05014</t>
  </si>
  <si>
    <t>Kods: 05015</t>
  </si>
  <si>
    <t>Kods: 050134</t>
  </si>
  <si>
    <t>Kods: 050133</t>
  </si>
  <si>
    <t>Kods: 050132</t>
  </si>
  <si>
    <t>Kods: 050131</t>
  </si>
  <si>
    <t>Kods: 05013</t>
  </si>
  <si>
    <t>Kods: 05012</t>
  </si>
  <si>
    <t>Kods: 05011</t>
  </si>
  <si>
    <t>Kods: 0501</t>
  </si>
  <si>
    <t>2.5. Bērnu garīgā attīstība</t>
  </si>
  <si>
    <t>- citi varianti</t>
  </si>
  <si>
    <t>- aizbildņiem</t>
  </si>
  <si>
    <t>- ģimenēm</t>
  </si>
  <si>
    <t>- ārstniecības iestādēm</t>
  </si>
  <si>
    <t>- citām bērnu aprūpes iestādēm</t>
  </si>
  <si>
    <t>ievietoti no:</t>
  </si>
  <si>
    <t>Kods: 030114</t>
  </si>
  <si>
    <t>Kods: 030115</t>
  </si>
  <si>
    <t>Kods: 030113</t>
  </si>
  <si>
    <t>Kods: 030112</t>
  </si>
  <si>
    <t>Kods: 030111</t>
  </si>
  <si>
    <t>Kods: 03011</t>
  </si>
  <si>
    <t>2.4. Bērni iestādē ievietoti no:</t>
  </si>
  <si>
    <t>citi ievietošanas iemesli</t>
  </si>
  <si>
    <t>slimības dēļ</t>
  </si>
  <si>
    <t>sociālie apstākļi</t>
  </si>
  <si>
    <t>pamestie bērni</t>
  </si>
  <si>
    <t>atņemtas bērnu aizgādības tiesības</t>
  </si>
  <si>
    <t>atņemtas bērnu aprūpes tiesības</t>
  </si>
  <si>
    <t>- bez vecāku gādības palikušie bērni</t>
  </si>
  <si>
    <t xml:space="preserve"> - bāreņi</t>
  </si>
  <si>
    <t xml:space="preserve">no tiem: </t>
  </si>
  <si>
    <t>Kods: 040123</t>
  </si>
  <si>
    <t>Kods: 040126</t>
  </si>
  <si>
    <t>Kods: 040125</t>
  </si>
  <si>
    <t>Kods: 040124</t>
  </si>
  <si>
    <t>Kods: 040122</t>
  </si>
  <si>
    <t>Kods: 040121</t>
  </si>
  <si>
    <t>Kods: 04012</t>
  </si>
  <si>
    <t>Kods: 04011</t>
  </si>
  <si>
    <t>Kods: 0401</t>
  </si>
  <si>
    <t>2.3. Iemesli bērnu ievietošanai iestādē</t>
  </si>
  <si>
    <t>- citi</t>
  </si>
  <si>
    <t>- neapmācāms</t>
  </si>
  <si>
    <t>- mācās speciālajā skolā</t>
  </si>
  <si>
    <t>- mājapmācība</t>
  </si>
  <si>
    <t>- mācās profesionāli tehniskā vidusskolā vai arodskolā</t>
  </si>
  <si>
    <t xml:space="preserve"> - mācās vispārizglītojošā skolā</t>
  </si>
  <si>
    <t>Kods: 0202125</t>
  </si>
  <si>
    <t>Kods: 0202124</t>
  </si>
  <si>
    <t>Kods: 0202123</t>
  </si>
  <si>
    <t>Kods: 0202122</t>
  </si>
  <si>
    <t>Kods: 0202126</t>
  </si>
  <si>
    <t>Kods: 0202121</t>
  </si>
  <si>
    <t>Kods: 020212</t>
  </si>
  <si>
    <t>- mācās vispārizglītojošā skolā</t>
  </si>
  <si>
    <t>- mācās pirmsskolas izglītības iestādē</t>
  </si>
  <si>
    <t xml:space="preserve">  - mācās specializētā pirmsskolas izglītības iestādē</t>
  </si>
  <si>
    <t>Kods: 0202116</t>
  </si>
  <si>
    <t>Kods: 0202115</t>
  </si>
  <si>
    <t>Kods: 0202114</t>
  </si>
  <si>
    <t>Kods: 0202113</t>
  </si>
  <si>
    <t>Kods: 0202112</t>
  </si>
  <si>
    <t>Kods: 0202111</t>
  </si>
  <si>
    <t>Kods: 020211</t>
  </si>
  <si>
    <t>Kods: 02021</t>
  </si>
  <si>
    <t>2.2. Pirmsskolas un skolas vecuma bērnu izglītība</t>
  </si>
  <si>
    <t xml:space="preserve"> līdz 3 g .11 mēn. 30 d. ieskaitot</t>
  </si>
  <si>
    <t>- nepilsoņi</t>
  </si>
  <si>
    <t>- pilsoņi</t>
  </si>
  <si>
    <t>- no 3 līdz 4 g. v. (4 g. 11 mēn. 30 d.ieskaitot)</t>
  </si>
  <si>
    <t xml:space="preserve"> līdz 1 g .11 mēn. 30 d. ieskaitot</t>
  </si>
  <si>
    <t xml:space="preserve"> līdz 2 g .v. (2 g. 11 mēn. 30 d.ieskaitot)</t>
  </si>
  <si>
    <t>Kods: 0201121</t>
  </si>
  <si>
    <t>Kods: 020132</t>
  </si>
  <si>
    <t>Kods: 020122</t>
  </si>
  <si>
    <t>Kods: 020112</t>
  </si>
  <si>
    <t>Kods: 0201111</t>
  </si>
  <si>
    <t>Kods: 020131</t>
  </si>
  <si>
    <t>Kods: 020121</t>
  </si>
  <si>
    <t>Kods: 020111</t>
  </si>
  <si>
    <t>Kods: 02013</t>
  </si>
  <si>
    <t>Kods: 02012</t>
  </si>
  <si>
    <t>Kods: 02011</t>
  </si>
  <si>
    <t>- no 18 g. v. un vecāki</t>
  </si>
  <si>
    <t>- no 16 līdz 17 g. v. (ieskaitot)</t>
  </si>
  <si>
    <t>- no 7 līdz 15 g. v. (ieskaitot)</t>
  </si>
  <si>
    <t>- no 5 līdz 6 g. v. (ieskaitot)</t>
  </si>
  <si>
    <t>Kods: 020136</t>
  </si>
  <si>
    <t>Kods: 020126</t>
  </si>
  <si>
    <t>Kods: 020116</t>
  </si>
  <si>
    <t>Kods: 020135</t>
  </si>
  <si>
    <t>Kods: 020125</t>
  </si>
  <si>
    <t>Kods: 020115</t>
  </si>
  <si>
    <t>Kods: 020134</t>
  </si>
  <si>
    <t>Kods: 020124</t>
  </si>
  <si>
    <t>Kods: 020114</t>
  </si>
  <si>
    <t>Kods: 020133</t>
  </si>
  <si>
    <t>Kods: 020123</t>
  </si>
  <si>
    <t>Kods: 020113</t>
  </si>
  <si>
    <t>Plānotas vietas  2007.gadā</t>
  </si>
  <si>
    <t>no tiem: bērnu skaits, kas iestādē ir iestājušies līdz 1998.gada 1.janvārim</t>
  </si>
  <si>
    <t>Uz 2007. gada 1.janvāri bērnu iestādē faktiski dzīvoja - bērni kopā:</t>
  </si>
  <si>
    <t>Kods: 01034</t>
  </si>
  <si>
    <t>Kods: 01032</t>
  </si>
  <si>
    <t>Kods: 01031</t>
  </si>
  <si>
    <t>Kods: 01004</t>
  </si>
  <si>
    <t>Kods: 010112</t>
  </si>
  <si>
    <t>Kods: 010111</t>
  </si>
  <si>
    <t>Kods: 01011</t>
  </si>
  <si>
    <t>Kods: 01003</t>
  </si>
  <si>
    <t>Kods: 01002</t>
  </si>
  <si>
    <t>Kods: 01001</t>
  </si>
  <si>
    <t>1. Bērnu skaits iestādē</t>
  </si>
  <si>
    <t>- ekonomikā, grāmatvedībā vai finanšu vadībā</t>
  </si>
  <si>
    <t>- sociālajā darbā</t>
  </si>
  <si>
    <t>- saskarsmes psiholoģijā</t>
  </si>
  <si>
    <t>- iegūst augstāko izglītību citā specialitātē</t>
  </si>
  <si>
    <t>- iegūst augstāko izglītību sociālajā darbā</t>
  </si>
  <si>
    <t>- augstākā izglītība citā specialitātē</t>
  </si>
  <si>
    <t>Izglītība  -  augstākā izglītība sociālajā darbā</t>
  </si>
  <si>
    <t>Kods: 140225</t>
  </si>
  <si>
    <t>Kods: 140224</t>
  </si>
  <si>
    <t>Kods: 140223</t>
  </si>
  <si>
    <t>Kods: 140222</t>
  </si>
  <si>
    <t>Kods: 140221</t>
  </si>
  <si>
    <t>Kods: 14022</t>
  </si>
  <si>
    <t>Kods: 14014</t>
  </si>
  <si>
    <t>Kods: 14013</t>
  </si>
  <si>
    <t>Kods: 14012</t>
  </si>
  <si>
    <t>Kods: 14011</t>
  </si>
  <si>
    <t>kopā</t>
  </si>
  <si>
    <t>Iemītnieku uzskaites programma</t>
  </si>
  <si>
    <t>- no tiem ar interneta pieslēgumu</t>
  </si>
  <si>
    <t>Datori</t>
  </si>
  <si>
    <t>Kods: 13016</t>
  </si>
  <si>
    <t>Kods: 130111</t>
  </si>
  <si>
    <t>Kods: 13011</t>
  </si>
  <si>
    <t>8. Datortehnika un programmatūras</t>
  </si>
  <si>
    <t xml:space="preserve"> citi</t>
  </si>
  <si>
    <t>- medicīnā</t>
  </si>
  <si>
    <t xml:space="preserve"> psiholoģijā, saskarsmes psiholoģijā</t>
  </si>
  <si>
    <t>Aprūpētāji (auklītes)</t>
  </si>
  <si>
    <t>Sociālie rehabilitētāji</t>
  </si>
  <si>
    <t>Sociālie aprūpētāji</t>
  </si>
  <si>
    <t>Sociālie darbinieki</t>
  </si>
  <si>
    <t>Apguvuši kvalifikācijas pilnveides kursus citās jomās</t>
  </si>
  <si>
    <t>Apgūst kvalifikācijas pilnveides kursus, apmācību kursu sociālajā darbā (t.sk. sociālajā aprūpē)</t>
  </si>
  <si>
    <t>Kvalifikācijas pilnveides kursi sociālajā darbā un citā jomā - kopā</t>
  </si>
  <si>
    <t>Kods: 100333</t>
  </si>
  <si>
    <t>Kods: 110332</t>
  </si>
  <si>
    <t>Kods: 110331</t>
  </si>
  <si>
    <t>Kods: 11033</t>
  </si>
  <si>
    <t>Kods: 110324</t>
  </si>
  <si>
    <t>Kods: 110323</t>
  </si>
  <si>
    <t>Kods: 110322</t>
  </si>
  <si>
    <t>Kods: 110321</t>
  </si>
  <si>
    <t>Kods: 11032</t>
  </si>
  <si>
    <t>Kods: 11031</t>
  </si>
  <si>
    <t>- iegūst pirmā vai otrā līmeņa profesionālo augstāko sociālā darba izglītību</t>
  </si>
  <si>
    <t>- vidējā profesionālā izglītība citā specialitātē vai vidējā vispārējā izglītība*)</t>
  </si>
  <si>
    <t xml:space="preserve"> - pirmā vai otrā līmeņa profesionālā augstākā sociālā darba izglītība</t>
  </si>
  <si>
    <t>- iegūst otrā līmeņa profesionālo augstāko sociālā darba izglītību (4 gadi)</t>
  </si>
  <si>
    <t>- iegūst pirmā līmeņa profesionālo augstāko sociālā darba izglītību (2 gadi)</t>
  </si>
  <si>
    <t>- vidējā profesionālā izglītība citā specialitātē vai vidējā vispārējā izglītība</t>
  </si>
  <si>
    <t>- otrā līmeņa profesionālā augstākā sociālā darba izglītība (4 gadi)</t>
  </si>
  <si>
    <t>pirmā līmeņa profesionālā augstākā sociālā darba izglītība (2 gadi)</t>
  </si>
  <si>
    <t>Sociālie aprūpētāji - kopā</t>
  </si>
  <si>
    <t>Sociālie darbinieki - kopā</t>
  </si>
  <si>
    <t>Kods: 110154</t>
  </si>
  <si>
    <t>Kods: 110153</t>
  </si>
  <si>
    <t>Kods: 110152</t>
  </si>
  <si>
    <t>Kods: 110151</t>
  </si>
  <si>
    <t>Kods: 11015</t>
  </si>
  <si>
    <t>Kods: 110146</t>
  </si>
  <si>
    <t>Kods: 110145</t>
  </si>
  <si>
    <t>Kods: 110144</t>
  </si>
  <si>
    <t>Kods: 110143</t>
  </si>
  <si>
    <t>Kods: 110142</t>
  </si>
  <si>
    <t>Kods: 110141</t>
  </si>
  <si>
    <t>Kods: 11014</t>
  </si>
  <si>
    <t>personu sk.</t>
  </si>
  <si>
    <t>amata v. sk.</t>
  </si>
  <si>
    <t>- pārējie darbinieki</t>
  </si>
  <si>
    <t>- aukles, aprūpētājas   (513101,513303*)</t>
  </si>
  <si>
    <t>Kods: 100119</t>
  </si>
  <si>
    <t>Kods: 100118</t>
  </si>
  <si>
    <t>Kods: 100117</t>
  </si>
  <si>
    <t>Kods: 100116</t>
  </si>
  <si>
    <t>Kods: 100115</t>
  </si>
  <si>
    <t>Kods: 100114</t>
  </si>
  <si>
    <t>amata v.sk.</t>
  </si>
  <si>
    <t>- sociālie pedagogi (235301*)</t>
  </si>
  <si>
    <t>- logopēdi  (333005*)</t>
  </si>
  <si>
    <t xml:space="preserve"> - psihologi  (244501*)</t>
  </si>
  <si>
    <t>- pedagoģiskie darbinieki – kopā:</t>
  </si>
  <si>
    <t>Kods: 1001136</t>
  </si>
  <si>
    <t>Kods: 1001133</t>
  </si>
  <si>
    <t>Kods: 1001132</t>
  </si>
  <si>
    <t>Kods: 1001131</t>
  </si>
  <si>
    <t>Kods: 100113</t>
  </si>
  <si>
    <t>- masieri (322603*)</t>
  </si>
  <si>
    <t>- medicīnas māsas (3231*)</t>
  </si>
  <si>
    <t>- fizioterapeita asistenti (322611*)</t>
  </si>
  <si>
    <t>- ergoterapeiti (322609*)</t>
  </si>
  <si>
    <t>Kods: 1001127</t>
  </si>
  <si>
    <t>Kods: 1001126</t>
  </si>
  <si>
    <t>Kods: 1001125</t>
  </si>
  <si>
    <t>Kods: 1001124</t>
  </si>
  <si>
    <t>Kods: 1001123</t>
  </si>
  <si>
    <t>- fizioterapeiti (322602*)</t>
  </si>
  <si>
    <t>- veselības aprūpes darbinieki – kopā:</t>
  </si>
  <si>
    <t xml:space="preserve"> - administratīvais personāls</t>
  </si>
  <si>
    <t>Iestādes darbinieku skaits – kopā:</t>
  </si>
  <si>
    <t>Kods: 1001122</t>
  </si>
  <si>
    <t>Kods: 1001121</t>
  </si>
  <si>
    <t>Kods: 100112</t>
  </si>
  <si>
    <t>Kods: 100111</t>
  </si>
  <si>
    <t>Kods: 10011</t>
  </si>
  <si>
    <t>7.1. Darbinieku skaits un amata nosaukums saskaņā ar profesiju klasifikatoru</t>
  </si>
  <si>
    <t>- 10 un vairāk bērni istabā</t>
  </si>
  <si>
    <t>- 7-9 bērni istabā</t>
  </si>
  <si>
    <t>- 5-6 bērni istabā</t>
  </si>
  <si>
    <t>- 3-4 bērni istabā</t>
  </si>
  <si>
    <t>1-2 bērni istabā</t>
  </si>
  <si>
    <t>no tām:</t>
  </si>
  <si>
    <t>Dzīvojamo istabu (guļamtelpu) skaits kopā:</t>
  </si>
  <si>
    <t>Zeme apsaimniekošanā (palīgsaimniecībām) m2</t>
  </si>
  <si>
    <t>Kopējā teritorijas platība - m2</t>
  </si>
  <si>
    <t>Kopējā bērnu nama ēku platība - m2</t>
  </si>
  <si>
    <t>- kopējā dzīvojamā platība uz 1 bērnu - m2</t>
  </si>
  <si>
    <t>Kopējā dzīvojamā platība m2</t>
  </si>
  <si>
    <t>Kods: 080665</t>
  </si>
  <si>
    <t>Kods: 080664</t>
  </si>
  <si>
    <t>Kods: 080663</t>
  </si>
  <si>
    <t>Kods: 080662</t>
  </si>
  <si>
    <t>Kods: 080661</t>
  </si>
  <si>
    <t>Kods: 08066</t>
  </si>
  <si>
    <t>Kods: 08065</t>
  </si>
  <si>
    <t>Kods: 08064</t>
  </si>
  <si>
    <t>Kods: 08063</t>
  </si>
  <si>
    <t>Kods: 08062</t>
  </si>
  <si>
    <t>Kods: 08061</t>
  </si>
  <si>
    <t>6. Iestādes teritorija, ēkas, dzīvojamās istabas</t>
  </si>
  <si>
    <t>Higiēnas precēm un dezinfekcijas līdzekļiem izlietotie līdzekļi</t>
  </si>
  <si>
    <t>Mīkstā inventāra iegādei izlietotie līdzekļi</t>
  </si>
  <si>
    <t>Medikamentu iegādei izlietotie līdzekļi</t>
  </si>
  <si>
    <t>Ēdināšanai izlietotie līdzekļi</t>
  </si>
  <si>
    <t>Kopējie izlietotie līdzekļi</t>
  </si>
  <si>
    <t>mēnesī</t>
  </si>
  <si>
    <t>dienā</t>
  </si>
  <si>
    <t>Kods: 08035</t>
  </si>
  <si>
    <t>Kods: 08034</t>
  </si>
  <si>
    <t>Kods: 08033</t>
  </si>
  <si>
    <t>Kods: 08032</t>
  </si>
  <si>
    <t>Kods: 08031</t>
  </si>
  <si>
    <t>- mācību līdzekļiem un grāmatām</t>
  </si>
  <si>
    <t>- kancelejas precēm</t>
  </si>
  <si>
    <t>- mīkstajam inventāram</t>
  </si>
  <si>
    <t>- ēdināšanai</t>
  </si>
  <si>
    <t xml:space="preserve">  - medikamentiem</t>
  </si>
  <si>
    <t>Bērnu iestādē ienākusī humānā palīdzība, ziedojumi u.c. – kopā Ls vērtībā, šādiem mērķiem:</t>
  </si>
  <si>
    <t>Kods: 080215</t>
  </si>
  <si>
    <t>Kods: 080216</t>
  </si>
  <si>
    <t>Kods: 080214</t>
  </si>
  <si>
    <t>Kods: 080213</t>
  </si>
  <si>
    <t>Kods: 080212</t>
  </si>
  <si>
    <t>Kods: 080211</t>
  </si>
  <si>
    <t>Kods: 08021</t>
  </si>
  <si>
    <t>5.2. Saņemtā humānā palīdzība</t>
  </si>
  <si>
    <t>- pārējie izdevumi</t>
  </si>
  <si>
    <t>- sociālais nodoklis (1200 kods)</t>
  </si>
  <si>
    <t>- atalgojums (1100 kods)</t>
  </si>
  <si>
    <t>- pārējām vajadzībām izlietotie līdzekļi</t>
  </si>
  <si>
    <t>Izdevumi kapitālieguldījumiem kopā</t>
  </si>
  <si>
    <t>Kods: 080122</t>
  </si>
  <si>
    <t>Kods: 080121</t>
  </si>
  <si>
    <t>Kods: 08012</t>
  </si>
  <si>
    <t>Kods: 0801174</t>
  </si>
  <si>
    <t>Kods: 0801173</t>
  </si>
  <si>
    <t>Kods: 0801172</t>
  </si>
  <si>
    <t>Kods: 0801171</t>
  </si>
  <si>
    <t>Kods: 080117</t>
  </si>
  <si>
    <t>5.1. tabulas turpinājums</t>
  </si>
  <si>
    <t>Bērnu iestādes vajadzībām izlietoto līdzekļu kopapjoms (bez kapitālieguldījumiem)</t>
  </si>
  <si>
    <t>Kods: 080118</t>
  </si>
  <si>
    <t>Kods: 080116</t>
  </si>
  <si>
    <t>Kods: 080115</t>
  </si>
  <si>
    <t>Kods: 080114</t>
  </si>
  <si>
    <t>Kods: 080113</t>
  </si>
  <si>
    <t>Kods: 080112</t>
  </si>
  <si>
    <t>Kods: 080111</t>
  </si>
  <si>
    <t>Kods: 08011</t>
  </si>
  <si>
    <t>- zēni</t>
  </si>
  <si>
    <t>-zēni</t>
  </si>
  <si>
    <t xml:space="preserve"> - bērni - invalīdi</t>
  </si>
  <si>
    <t>uz ārzemēm</t>
  </si>
  <si>
    <t xml:space="preserve"> Latvijā</t>
  </si>
  <si>
    <t xml:space="preserve">no tiem adoptēti: </t>
  </si>
  <si>
    <t>Kods: 07021232</t>
  </si>
  <si>
    <t>Kods: 07021231</t>
  </si>
  <si>
    <t>Kods: 0702123</t>
  </si>
  <si>
    <t>Kods: 0702122</t>
  </si>
  <si>
    <t>Kods: 0702121</t>
  </si>
  <si>
    <t>Kods: 070212</t>
  </si>
  <si>
    <t>Kods: 07021132</t>
  </si>
  <si>
    <t>Kods: 07021131</t>
  </si>
  <si>
    <t>Kods: 0702113</t>
  </si>
  <si>
    <t>Kods: 0702112</t>
  </si>
  <si>
    <t>Kods: 0702111</t>
  </si>
  <si>
    <t>Kods: 070211</t>
  </si>
  <si>
    <t>Kods: 07021</t>
  </si>
  <si>
    <t>4.2. Adopcija</t>
  </si>
  <si>
    <t>iestājušies pieaugušo SAC</t>
  </si>
  <si>
    <t>iestājušies specializētās mācību iestādēs</t>
  </si>
  <si>
    <t>- uz citu aprūpes vai ārstniecības iestādi</t>
  </si>
  <si>
    <t>- bērnu sociālās aprūpes centriem (specializētajiem)</t>
  </si>
  <si>
    <t>- pašvaldības bērnu sociālās aprūpes iestādēm</t>
  </si>
  <si>
    <t>- cits iemesls</t>
  </si>
  <si>
    <t>- miruši</t>
  </si>
  <si>
    <t>- pārvietoti uz:</t>
  </si>
  <si>
    <t>- aizgājuši patstāvīgā dzīvē</t>
  </si>
  <si>
    <t>- nodoti audzināšanā audžuģimenēs</t>
  </si>
  <si>
    <t>- nodoti aizbildnībā</t>
  </si>
  <si>
    <t>- adoptēti (skat. 4.2 tab.)</t>
  </si>
  <si>
    <t xml:space="preserve"> - atgriezušies pie vecākiem</t>
  </si>
  <si>
    <t>Kods: 070118</t>
  </si>
  <si>
    <t>Kods: 070117</t>
  </si>
  <si>
    <t>Kods: 0701165</t>
  </si>
  <si>
    <t>Kods: 0701164</t>
  </si>
  <si>
    <t>Kods: 0701163</t>
  </si>
  <si>
    <t>Kods: 0701162</t>
  </si>
  <si>
    <t>Kods: 0701161</t>
  </si>
  <si>
    <t>Kods: 070116</t>
  </si>
  <si>
    <t>Kods: 070115</t>
  </si>
  <si>
    <t>Kods: 070114</t>
  </si>
  <si>
    <t>Kods: 070113</t>
  </si>
  <si>
    <t>Kods: 070112</t>
  </si>
  <si>
    <t>Kods: 070111</t>
  </si>
  <si>
    <t>Kods: 07011</t>
  </si>
  <si>
    <t>no tiem: - bāreņi</t>
  </si>
  <si>
    <t>Kods: 040223</t>
  </si>
  <si>
    <t>Kods: 040225</t>
  </si>
  <si>
    <t>Kods: 040224</t>
  </si>
  <si>
    <t>Kods: 040222</t>
  </si>
  <si>
    <t>Kods: 040221</t>
  </si>
  <si>
    <t>Kods: 04022</t>
  </si>
  <si>
    <t>Kods: 04021</t>
  </si>
  <si>
    <t>Kods: 0402</t>
  </si>
  <si>
    <t>Plānotas vietas  2008.gadā</t>
  </si>
  <si>
    <t>Faktiskais vietu aizpildījums 2007.gadā (gultu dienu skaits)*</t>
  </si>
  <si>
    <t>no tiem: izstājušies no 01.01.2007 līdz 01.01.2008</t>
  </si>
  <si>
    <t>iestājušies no 01.01.2007 līdz 01.01.2008</t>
  </si>
  <si>
    <t>Uz 2008.gada 1. janvāri bērnu iestādē faktiski dzīvoja – bērni kopā:</t>
  </si>
  <si>
    <t>Uz 2008.gada 1. janvāri pirmsskolas un skolas vecuma - bērni kopā:</t>
  </si>
  <si>
    <t>Uz 2008. gada 1. janvāri pirmskolas vecuma - bērni kopā:</t>
  </si>
  <si>
    <t>Uz 2008. gada 1. janvāri skolas vecuma - bērni kopā:</t>
  </si>
  <si>
    <t>Uz 2008. gada 1. janvāri bērnu iestādē faktiski dzīvoja - bērni kopā:</t>
  </si>
  <si>
    <t>Uz 2008.gada 1. janvāri bērnu iestādē faktiski dzīvoja – bērni invalīdi kopā:</t>
  </si>
  <si>
    <t>2007.gadā uzņemti bērni invalīdi - kopā:</t>
  </si>
  <si>
    <t>2007.gadā uzņemti bērni – kopā:</t>
  </si>
  <si>
    <t>2007.gadā uzņemti bērni  - kopā:</t>
  </si>
  <si>
    <t>2007.gadā uzņemti bērni - kopā:</t>
  </si>
  <si>
    <t>4.1. 2007.gadā izstājušos bērnu kopējie rādītāji</t>
  </si>
  <si>
    <t>2007.gadā izstājušies bērni – kopā:</t>
  </si>
  <si>
    <t>3.4. Iemesli bērnu ievietošanai iestādēs 2007.gadā</t>
  </si>
  <si>
    <t>3.3. 2007.gadā ievietoto bērnu garīgā attīstība</t>
  </si>
  <si>
    <t>3.2. 2007.gadā uzņemti bērni ar šādām slimībām:</t>
  </si>
  <si>
    <t>3.1. Tabulas turpinājums</t>
  </si>
  <si>
    <t>3.1. 2007.gadā uzņemto bērnu sadalījums pa vecuma grupām</t>
  </si>
  <si>
    <t>2.7. Tabulas turpinājums</t>
  </si>
  <si>
    <t>2.2. Tabulas turpinājums</t>
  </si>
  <si>
    <t>2.1. Tabulas turpinājums</t>
  </si>
  <si>
    <t>2.1. Bērnu sadalījums pa vecuma grupām un pilsonības veidiem uz 01.01.2008.</t>
  </si>
  <si>
    <t>2007.gadā no iestādes adoptēti bērni – kopā:</t>
  </si>
  <si>
    <t xml:space="preserve"> - ēdināšanai (2363 kods)</t>
  </si>
  <si>
    <t xml:space="preserve"> - medikamentu iegādei (2341 kods)</t>
  </si>
  <si>
    <t xml:space="preserve"> - mīkstā inventāra iegādei (2361 kods)</t>
  </si>
  <si>
    <t xml:space="preserve"> - kārtējo remonta darbu veikšanai (2350 kods, izņemot higiēnas preces un dezinfekcijas līdzekļus)</t>
  </si>
  <si>
    <t xml:space="preserve"> - mācību līdzekļu u grāmatu iegādei (2370 un 2400 kods)</t>
  </si>
  <si>
    <t xml:space="preserve"> - kancelejas preces un inventārs (2310 kods)</t>
  </si>
  <si>
    <t xml:space="preserve"> - higiēnas preces un dezinfekcijas līdzekļi  (2350 kods)</t>
  </si>
  <si>
    <t>5.1. Izdevumi 2007.gadā (faktiskajās cenās) Ls</t>
  </si>
  <si>
    <t xml:space="preserve"> - izdevumi par komunālajiem pakalpojumiem (2220 kods), par kurināmā un enerģētisko materiālu iegādi (2320 kods)</t>
  </si>
  <si>
    <t xml:space="preserve"> - kapitālie izdevumi kopā (5000 kods)</t>
  </si>
  <si>
    <t xml:space="preserve"> - investīcijas (9000 kods)</t>
  </si>
  <si>
    <t xml:space="preserve"> - citiem mērķiem</t>
  </si>
  <si>
    <t xml:space="preserve"> - defektologi  (322908*)</t>
  </si>
  <si>
    <t>7.1. Tabulas turpinājums 1</t>
  </si>
  <si>
    <t>7.1. Tabulas turpinājums 2</t>
  </si>
  <si>
    <t>7.1. Tabulas turpinājums 3</t>
  </si>
  <si>
    <t xml:space="preserve"> - sociālie darbinieki   (244601*)</t>
  </si>
  <si>
    <t xml:space="preserve"> - sociālie darbinieki  (244601*)</t>
  </si>
  <si>
    <t xml:space="preserve"> - sociālie aprūpētāji   (346101*)</t>
  </si>
  <si>
    <t xml:space="preserve"> - sociālie aprūpētāji  (346101*)</t>
  </si>
  <si>
    <t xml:space="preserve"> - audzinātāji</t>
  </si>
  <si>
    <t xml:space="preserve"> - sociālie rehabilitētāji  (346102*)</t>
  </si>
  <si>
    <t>7.2. Sociālo darbinieku, sociālo aprūpētāju un sociālo rehabilitētāju izglītība uz 10.10.2008.</t>
  </si>
  <si>
    <r>
      <t xml:space="preserve">7.3. Sociālo darbinieku, sociālo aprūpētāju, sociālo rehabilitētāju un aprūpētāju (auklīšu) kvalifikācijas celšana 2007.gadā </t>
    </r>
    <r>
      <rPr>
        <sz val="11"/>
        <rFont val="Arial"/>
        <family val="2"/>
      </rPr>
      <t>(stundas)</t>
    </r>
  </si>
  <si>
    <t>iegādāti 2007</t>
  </si>
  <si>
    <t>pieslēgti 2007</t>
  </si>
  <si>
    <t xml:space="preserve">9. Institūcijas vadītāja izglītība; kvalifikācijas pilnveide 2007.gadā </t>
  </si>
  <si>
    <t>Apmācība 2007. gada laikā (kursi)</t>
  </si>
  <si>
    <t xml:space="preserve"> - personāla vadībā</t>
  </si>
  <si>
    <t>2.6. Bērnu saslimstība 2007.gadā</t>
  </si>
  <si>
    <t>Uz 2008. gada 1.janvāri bērnu iestādē faktiski dzīvoja - bērni kopā:</t>
  </si>
  <si>
    <t>Liepāja</t>
  </si>
  <si>
    <t>BSAC  "Liepāja"</t>
  </si>
  <si>
    <t>Rīga</t>
  </si>
  <si>
    <t>BSAC  "Pļavnieki"</t>
  </si>
  <si>
    <t>BSAC "Rīga"</t>
  </si>
  <si>
    <t>BSAC "Teika"</t>
  </si>
  <si>
    <t>Daugavpils rajons</t>
  </si>
  <si>
    <t>BSAC "Kalkūni"</t>
  </si>
  <si>
    <t>Bērnu bāreņu sociālās aprūpes centri</t>
  </si>
  <si>
    <t>SAC "Ezerkrasti"</t>
  </si>
  <si>
    <t>Rīgas rajons</t>
  </si>
  <si>
    <t>BSAC "Baldone"</t>
  </si>
  <si>
    <t>Talsu rajons</t>
  </si>
  <si>
    <t>BSAC "Veģi"</t>
  </si>
  <si>
    <t>Speciālie bērnu sociālās aprūpes centri</t>
  </si>
  <si>
    <t>Daugavpils</t>
  </si>
  <si>
    <t>Daugavpils bērnu rehab. centrs Nr.2 "Priedīte"</t>
  </si>
  <si>
    <t>Daugavpils pils. 1.bērnu nams-patversme "Auseklītis"</t>
  </si>
  <si>
    <t>Jelgava</t>
  </si>
  <si>
    <t>Jelgavas pils. bērnu nams-patversme</t>
  </si>
  <si>
    <t>Jūrmala</t>
  </si>
  <si>
    <t>Jūrmalas pils. bērnu nams "Sprīdītis"</t>
  </si>
  <si>
    <t>Liepājas pils. Bērnu nams</t>
  </si>
  <si>
    <t>Rēzekne</t>
  </si>
  <si>
    <t>Rēzeknes pils. bērnu patversme</t>
  </si>
  <si>
    <t>Bērnu nams- patversme "Apīte"</t>
  </si>
  <si>
    <t>Latgales priekšpilsētas 258. pirmskolas iestāde-patversme (beidza darbību 2007.g.)</t>
  </si>
  <si>
    <t>Marsa gatve Rīgas bāreņu soc. rehab. un atbalsta centrs</t>
  </si>
  <si>
    <t>Rīgas p/v bērnu nams "Ilga"</t>
  </si>
  <si>
    <t>Rīgas p/v bērnu nams "Ziemeļi"</t>
  </si>
  <si>
    <t>Rīgas pils. bērnu nams "Imanta"</t>
  </si>
  <si>
    <t>Zemgales priekšpilsētas bērnu patversme "Vita"</t>
  </si>
  <si>
    <t>Ventspils</t>
  </si>
  <si>
    <t>Pansionāts un bērnu nams "Selga"</t>
  </si>
  <si>
    <t>Aizkraukles rajons</t>
  </si>
  <si>
    <t>Aizkraukles raj. bērnu nams-patversme"Dzeguzīte"</t>
  </si>
  <si>
    <t>Alūksnes rajons</t>
  </si>
  <si>
    <t>Alūksnes raj. bērnu nams-patversme</t>
  </si>
  <si>
    <t>Balvu rajons</t>
  </si>
  <si>
    <t>Bērnudārzs-patversme "Ieviņa" (beidza darbību 2007.g.)</t>
  </si>
  <si>
    <t>Bauskas rajons</t>
  </si>
  <si>
    <t>Bauskas raj. bērnu nams "Annele"</t>
  </si>
  <si>
    <t>Cēsu rajons</t>
  </si>
  <si>
    <t>Cēsu raj. sociālās aprūpes centrs "Gaujaslīči" (beidza darbību 2007.g.)</t>
  </si>
  <si>
    <t>Naujenes bērnu nams</t>
  </si>
  <si>
    <t>Dobeles rajons</t>
  </si>
  <si>
    <t>Bērnu nams-patversme "Lejasstrazdi"</t>
  </si>
  <si>
    <t>Sociālās aprūpes centrs "Tērvete"bērnu nodaļa</t>
  </si>
  <si>
    <t>Jelgavas rajons</t>
  </si>
  <si>
    <t>Jelgavas raj. Elejas bērnu nams- patversme</t>
  </si>
  <si>
    <t>Jēkabpils rajons</t>
  </si>
  <si>
    <t>Bāreņu nams "Līkumi"</t>
  </si>
  <si>
    <t>Bērnu nams- patversme "Saulesbērns" (beidza darbību 2007.g.)</t>
  </si>
  <si>
    <t>Krāslavas rajons</t>
  </si>
  <si>
    <t>Krāslavas bērnu soc. rehabilitācijas centrs "Mūsmājas"</t>
  </si>
  <si>
    <t>Kuldīgas rajons</t>
  </si>
  <si>
    <t>Alsungas bērnu nams-patversme</t>
  </si>
  <si>
    <t>Limbažu rajons</t>
  </si>
  <si>
    <t>Bērnu nams "Zīles"</t>
  </si>
  <si>
    <t>Bērnu nams-patversme "Umurga"</t>
  </si>
  <si>
    <t>Ludzas rajons</t>
  </si>
  <si>
    <t>Ludzas r. bērnu nams-patversme "Ābelīte"</t>
  </si>
  <si>
    <t>Madonas rajons</t>
  </si>
  <si>
    <t>Madonas raj. bērnu nams "Zīļuks"</t>
  </si>
  <si>
    <t>Ogres rajons</t>
  </si>
  <si>
    <t>Lauberes bērnu nams</t>
  </si>
  <si>
    <t>Rēzeknes rajons</t>
  </si>
  <si>
    <t>Tiskādu bērnu nams</t>
  </si>
  <si>
    <t>Baldones bērnu nams</t>
  </si>
  <si>
    <t>Rīgas rajona Inčukalna SAC "Inčukalns"</t>
  </si>
  <si>
    <t>Saldus rajons</t>
  </si>
  <si>
    <t>Bērnu nams-patversme "Rūķītis"</t>
  </si>
  <si>
    <t>Strazdes bērnu nams</t>
  </si>
  <si>
    <t>Tukuma rajons</t>
  </si>
  <si>
    <t>Raiņa v/n bērnu nams</t>
  </si>
  <si>
    <t>Valkas rajons</t>
  </si>
  <si>
    <t>Ērģemes bērnu nams</t>
  </si>
  <si>
    <t>Valmieras rajons</t>
  </si>
  <si>
    <t>Bērnu nams-aizbildniecības iestāde "Pārgauja"</t>
  </si>
  <si>
    <t>Lodes pašvaldības bērnu nams - patversme "Pīlādzītis" (beidza darbību 2007.g.)</t>
  </si>
  <si>
    <t>Ventspils rajons</t>
  </si>
  <si>
    <t>Ventspils raj. bērnu nams "Stikli"</t>
  </si>
  <si>
    <t>Bērnu nami - patversmes</t>
  </si>
  <si>
    <t>Daugavpils pilsētas domes Sociālo lietu pārvalde, Martiņenko ģimenes bērnu nams</t>
  </si>
  <si>
    <t>Biedrība „Saules tilts”, Mušpertu ģimenes bērnu nams</t>
  </si>
  <si>
    <t>Fonds „Mazputniņi”, Berkānu ģimenes bērnu nams</t>
  </si>
  <si>
    <t>Nodibinājums „Fonds Žubīte”, Ziļevu ģimenes bērnu nams</t>
  </si>
  <si>
    <t>Biedrība „Kalīte, Kaļvu ģimenes bērnu nams</t>
  </si>
  <si>
    <t>Ģimenes bērnu nami</t>
  </si>
  <si>
    <t>Biedrība „Centrs Elizabete”</t>
  </si>
  <si>
    <t>Biedrība „Latvijas Samariešu apvienība”, bērnu sociālās aprūpes un atbalsta centrs</t>
  </si>
  <si>
    <t>Reliģiskās organizācijas „Pestīšanas Armija” L. Gorkšas Bērnu un jauniešu māja</t>
  </si>
  <si>
    <t>Valmiera</t>
  </si>
  <si>
    <t>Latvijas SOS bērnu ciematu asociācijas Valmieras ciemats</t>
  </si>
  <si>
    <t>Latvijas SOS bērnu ciematu asociācijas Īslīces ciemats</t>
  </si>
  <si>
    <t>Biedrība „Riekšaviņa”, bērnu bāreņu sociālās rehabilitācijas un integrācijas ģimenē centrs</t>
  </si>
  <si>
    <t>Reliģiskās organizācijas „Pestīšanas Armija” Skangaļu muižas Bērnu atbalsta un sociālās aprūpes centrs</t>
  </si>
  <si>
    <t>SIA „Bērnu oāze”</t>
  </si>
  <si>
    <t>Nodibinājums „Fonds Grašu bērnu ciemats”</t>
  </si>
  <si>
    <t>Nevalstisko organizāciju bērnu SAC</t>
  </si>
  <si>
    <t>Valstī kopā:</t>
  </si>
  <si>
    <t>LR Labklājības ministrija</t>
  </si>
  <si>
    <t>Sociālo pakalpojumu pārvalde</t>
  </si>
  <si>
    <t>Kurbada iela 2, Rīga, LV - 1009</t>
  </si>
  <si>
    <t>tālrunis: 7114600, Fakss: 7114611</t>
  </si>
  <si>
    <t>VALSTS STATISTIKAS PĀRSKATU KOPSAVILKUMS</t>
  </si>
  <si>
    <t>UPDK 0630277</t>
  </si>
  <si>
    <t xml:space="preserve">Ilgstošas sociālās aprūpes un sociālās rehabilitācijas </t>
  </si>
  <si>
    <t>institūcijas bērniem</t>
  </si>
  <si>
    <t>LM SOCIĀLO PAKALPOJUMU PĀRVALDE</t>
  </si>
  <si>
    <t>PĀRSKATS PAR DARBU 2007. GADĀ</t>
  </si>
  <si>
    <t>SATURA RĀDĪTĀJS</t>
  </si>
  <si>
    <t>1.1. Bērnu skaits iestādē..................................................................................................................................................................</t>
  </si>
  <si>
    <t>1.2. Plānotais vietu skaits un faktiskais vietu aizpildījums.................................................................................................................</t>
  </si>
  <si>
    <t>2.2. Pirmsskolas un skolas vecuma bērnu izglītība (no 5 līdz 18 g.v. un vecāki - 24 g.v.).....................................................................</t>
  </si>
  <si>
    <t>2.3. Iemesli bērnu ievietošanai bērnu iestādē................................................................................................................................</t>
  </si>
  <si>
    <t>2.5. Bērnu garīgā attīstība............................................................................................................................................................</t>
  </si>
  <si>
    <t>2.6.a Somatiska rakstura traucējumi.................................................................................................................................................</t>
  </si>
  <si>
    <t>2.7. Bērni invalīdi/veselības stāvoklis........................................................................................................................................................</t>
  </si>
  <si>
    <t>3.1. Bērnu sadalījums pa vecuma grupām....................................................................................................................................</t>
  </si>
  <si>
    <t>3.2. Bērni iestājušies ar šādām slimībām..............................................................................................................................</t>
  </si>
  <si>
    <t>3.3. Bērnu garīgā attīstība............................................................................................................................................................</t>
  </si>
  <si>
    <t>3.4. Iemesli bērnu  ievietošanai bērnu iestādē.....................................................................................................................................</t>
  </si>
  <si>
    <t>4.1. Izstāšanās kopējie rādītāji...............................................................................................................................................</t>
  </si>
  <si>
    <t>4.2. Adopcija.....................................................................................................................................................................................</t>
  </si>
  <si>
    <t>5. Izdevumi (faktiskajās cenās)</t>
  </si>
  <si>
    <t>5.2. Saņemtā humānā palīdzība................................................................................................................................................................</t>
  </si>
  <si>
    <t>5.3. Finansu līdzekļu izlietojums uz 1 bērnu (bez humānās palīdzības un kapitālieguldījumiem).....................................................................</t>
  </si>
  <si>
    <r>
      <t>6. Iestādes teritorija, ēkas, dzīvojamās istabas</t>
    </r>
    <r>
      <rPr>
        <sz val="10"/>
        <rFont val="Arial"/>
        <family val="2"/>
      </rPr>
      <t>...............................................................................................</t>
    </r>
  </si>
  <si>
    <t>7.1. Amata nosaukums saskaņā ar profesiju klasifikatoru.......................................................................................................................</t>
  </si>
  <si>
    <t>7.3. Sociālo darbinieku, sociālo aprūpētāju un sociālo rehabilitētāju un aprūpētāju (auklīšu)</t>
  </si>
  <si>
    <r>
      <t>8. Datortehnika un sakaru tehnika iestādē</t>
    </r>
    <r>
      <rPr>
        <sz val="10"/>
        <rFont val="Arial"/>
        <family val="2"/>
      </rPr>
      <t>........................................................................................................................</t>
    </r>
  </si>
  <si>
    <t>9. Dati par institūcijas vadītāju</t>
  </si>
  <si>
    <t>9.1.Izglītība...........................................................................................................................................................................</t>
  </si>
  <si>
    <t>2. Ziņas par bērniem uz 2008. gada 1. janvāri</t>
  </si>
  <si>
    <t>2.1. Bērnu sadalījums pa vecuma grupām un pilsonības veidiem uz 01.01.2008..................................................................................</t>
  </si>
  <si>
    <t>2.4. Bērnu iestādē iestājušies no: (par visiem bērniem, kuri atrodas iestādē uz 01.01.2008.)............................................................</t>
  </si>
  <si>
    <t>2.6. Bērnu saslimstība 2007. gadā..................................................................................................................................................</t>
  </si>
  <si>
    <t>3. Informācija par bērniem, kuri iestājušies iestādē no 01.01.2007. līdz 01.01.2008.</t>
  </si>
  <si>
    <t>4. Informācija par bērniem, kuri izstājušies no iestādes no 01.01.2007. līdz 01.01.2008.</t>
  </si>
  <si>
    <t>5.1. Izdevumi 2007 gadā.....................................................................................................................................................................</t>
  </si>
  <si>
    <t>7. Institūcijas darbinieki uz 01.01.2008.</t>
  </si>
  <si>
    <t>7.2. Sociālo darbinieku, sociālo aprūpētāju un sociālo rehabilitētāju izglītība uz 01.01.2008. .............................................</t>
  </si>
  <si>
    <t xml:space="preserve">       kvalifikācijas celšana 2007. gadā .....................................................................................................................................</t>
  </si>
  <si>
    <t>9.2.Kvalifikācijas pilnveide 2007. gadā.............................................................................................................................</t>
  </si>
  <si>
    <t>Ls</t>
  </si>
  <si>
    <t>Euro</t>
  </si>
  <si>
    <t>5.3. Finanšu līdzekļu izlietojums uz 1 bērnu (Ls,Euro) (bez humānās palīdzības un kapitālieguldījumiem)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</si>
</sst>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b/>
      <sz val="7"/>
      <color indexed="16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color indexed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6"/>
      <color indexed="16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2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NumberFormat="1" applyFill="1" applyAlignment="1">
      <alignment wrapText="1"/>
    </xf>
    <xf numFmtId="0" fontId="0" fillId="20" borderId="0" xfId="0" applyNumberFormat="1" applyFill="1" applyAlignment="1">
      <alignment wrapText="1"/>
    </xf>
    <xf numFmtId="0" fontId="1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0" fontId="0" fillId="20" borderId="12" xfId="0" applyNumberForma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20" borderId="10" xfId="0" applyNumberForma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wrapText="1"/>
    </xf>
    <xf numFmtId="0" fontId="13" fillId="0" borderId="10" xfId="0" applyNumberFormat="1" applyFont="1" applyBorder="1" applyAlignment="1">
      <alignment vertical="center" wrapText="1"/>
    </xf>
    <xf numFmtId="0" fontId="13" fillId="20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1" fontId="2" fillId="24" borderId="10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1" fontId="13" fillId="0" borderId="10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5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" fontId="3" fillId="0" borderId="16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6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 wrapText="1"/>
    </xf>
    <xf numFmtId="0" fontId="5" fillId="2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6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textRotation="90" wrapText="1"/>
    </xf>
    <xf numFmtId="1" fontId="5" fillId="0" borderId="21" xfId="0" applyNumberFormat="1" applyFont="1" applyBorder="1" applyAlignment="1">
      <alignment horizontal="center" vertical="center" textRotation="90" wrapText="1"/>
    </xf>
    <xf numFmtId="1" fontId="5" fillId="0" borderId="22" xfId="0" applyNumberFormat="1" applyFont="1" applyBorder="1" applyAlignment="1">
      <alignment horizontal="center" vertical="center" textRotation="90" wrapText="1"/>
    </xf>
    <xf numFmtId="1" fontId="5" fillId="0" borderId="23" xfId="0" applyNumberFormat="1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1" fontId="5" fillId="0" borderId="17" xfId="0" applyNumberFormat="1" applyFont="1" applyBorder="1" applyAlignment="1">
      <alignment horizontal="center" vertical="center" textRotation="90" wrapText="1"/>
    </xf>
    <xf numFmtId="1" fontId="5" fillId="0" borderId="19" xfId="0" applyNumberFormat="1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spans="11:14" ht="12.75">
      <c r="K2" s="60" t="s">
        <v>645</v>
      </c>
      <c r="L2" s="61"/>
      <c r="M2" s="62"/>
      <c r="N2" s="62"/>
    </row>
    <row r="3" spans="11:14" ht="12.75">
      <c r="K3" s="63" t="s">
        <v>646</v>
      </c>
      <c r="L3" s="62"/>
      <c r="M3" s="62"/>
      <c r="N3" s="62"/>
    </row>
    <row r="4" spans="11:14" ht="12.75">
      <c r="K4" s="60" t="s">
        <v>647</v>
      </c>
      <c r="L4" s="61"/>
      <c r="M4" s="62"/>
      <c r="N4" s="62"/>
    </row>
    <row r="5" spans="11:14" ht="12.75">
      <c r="K5" s="60" t="s">
        <v>648</v>
      </c>
      <c r="L5" s="61"/>
      <c r="M5" s="62"/>
      <c r="N5" s="62"/>
    </row>
    <row r="9" spans="1:14" ht="27">
      <c r="A9" s="97" t="s">
        <v>649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27">
      <c r="A12" s="97" t="s">
        <v>650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5" spans="1:14" ht="25.5">
      <c r="A15" s="98" t="s">
        <v>651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ht="25.5">
      <c r="A16" s="98" t="s">
        <v>652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8" spans="1:14" ht="23.25">
      <c r="A18" s="95" t="s">
        <v>654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22" spans="1:14" ht="15.75">
      <c r="A22" s="96" t="s">
        <v>653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25.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5.75">
      <c r="A24" s="96">
        <v>2008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</sheetData>
  <sheetProtection password="CE88" sheet="1" objects="1" scenarios="1"/>
  <mergeCells count="7">
    <mergeCell ref="A18:N18"/>
    <mergeCell ref="A22:N22"/>
    <mergeCell ref="A24:N24"/>
    <mergeCell ref="A9:N9"/>
    <mergeCell ref="A12:N12"/>
    <mergeCell ref="A15:N15"/>
    <mergeCell ref="A16:N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M6" sqref="M6"/>
    </sheetView>
  </sheetViews>
  <sheetFormatPr defaultColWidth="9.140625" defaultRowHeight="12.75"/>
  <cols>
    <col min="1" max="1" width="5.140625" style="0" customWidth="1"/>
    <col min="2" max="2" width="16.7109375" style="0" customWidth="1"/>
    <col min="3" max="3" width="53.140625" style="0" customWidth="1"/>
    <col min="4" max="5" width="6.8515625" style="0" customWidth="1"/>
    <col min="6" max="6" width="5.7109375" style="0" customWidth="1"/>
    <col min="7" max="7" width="5.57421875" style="0" customWidth="1"/>
    <col min="8" max="8" width="5.421875" style="0" customWidth="1"/>
    <col min="9" max="9" width="5.140625" style="0" customWidth="1"/>
    <col min="10" max="10" width="5.7109375" style="0" customWidth="1"/>
    <col min="11" max="11" width="5.57421875" style="0" customWidth="1"/>
    <col min="12" max="13" width="5.421875" style="0" customWidth="1"/>
  </cols>
  <sheetData>
    <row r="1" spans="1:13" ht="15">
      <c r="A1" s="113" t="s">
        <v>147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116" t="s">
        <v>0</v>
      </c>
      <c r="B2" s="116" t="s">
        <v>1</v>
      </c>
      <c r="C2" s="116" t="s">
        <v>2</v>
      </c>
      <c r="D2" s="2" t="s">
        <v>146</v>
      </c>
      <c r="E2" s="2" t="s">
        <v>145</v>
      </c>
      <c r="F2" s="2" t="s">
        <v>144</v>
      </c>
      <c r="G2" s="2" t="s">
        <v>143</v>
      </c>
      <c r="H2" s="2" t="s">
        <v>142</v>
      </c>
      <c r="I2" s="2" t="s">
        <v>141</v>
      </c>
      <c r="J2" s="2" t="s">
        <v>140</v>
      </c>
      <c r="K2" s="2" t="s">
        <v>139</v>
      </c>
      <c r="L2" s="2" t="s">
        <v>138</v>
      </c>
      <c r="M2" s="2" t="s">
        <v>137</v>
      </c>
    </row>
    <row r="3" spans="1:13" ht="9.75" customHeight="1">
      <c r="A3" s="116"/>
      <c r="B3" s="116"/>
      <c r="C3" s="116"/>
      <c r="D3" s="90" t="s">
        <v>491</v>
      </c>
      <c r="E3" s="91" t="s">
        <v>21</v>
      </c>
      <c r="F3" s="115"/>
      <c r="G3" s="115"/>
      <c r="H3" s="115"/>
      <c r="I3" s="115"/>
      <c r="J3" s="115"/>
      <c r="K3" s="115"/>
      <c r="L3" s="115"/>
      <c r="M3" s="115"/>
    </row>
    <row r="4" spans="1:13" ht="9.75" customHeight="1">
      <c r="A4" s="116"/>
      <c r="B4" s="116"/>
      <c r="C4" s="116"/>
      <c r="D4" s="115"/>
      <c r="E4" s="90" t="s">
        <v>22</v>
      </c>
      <c r="F4" s="90" t="s">
        <v>6</v>
      </c>
      <c r="G4" s="90" t="s">
        <v>8</v>
      </c>
      <c r="H4" s="91" t="s">
        <v>21</v>
      </c>
      <c r="I4" s="91"/>
      <c r="J4" s="91"/>
      <c r="K4" s="91"/>
      <c r="L4" s="90" t="s">
        <v>18</v>
      </c>
      <c r="M4" s="90" t="s">
        <v>20</v>
      </c>
    </row>
    <row r="5" spans="1:13" ht="72" customHeight="1" thickBot="1">
      <c r="A5" s="115"/>
      <c r="B5" s="115"/>
      <c r="C5" s="115"/>
      <c r="D5" s="115"/>
      <c r="E5" s="115"/>
      <c r="F5" s="115"/>
      <c r="G5" s="115"/>
      <c r="H5" s="1" t="s">
        <v>136</v>
      </c>
      <c r="I5" s="1" t="s">
        <v>12</v>
      </c>
      <c r="J5" s="1" t="s">
        <v>14</v>
      </c>
      <c r="K5" s="1" t="s">
        <v>16</v>
      </c>
      <c r="L5" s="115"/>
      <c r="M5" s="115"/>
    </row>
    <row r="6" spans="1:13" ht="0.75" customHeight="1" hidden="1" thickBot="1">
      <c r="A6" s="117"/>
      <c r="B6" s="117"/>
      <c r="C6" s="117"/>
      <c r="D6" s="27">
        <v>2007</v>
      </c>
      <c r="E6" s="27">
        <v>2007</v>
      </c>
      <c r="F6" s="27">
        <v>2007</v>
      </c>
      <c r="G6" s="27">
        <v>2007</v>
      </c>
      <c r="H6" s="27">
        <v>2007</v>
      </c>
      <c r="I6" s="27">
        <v>2007</v>
      </c>
      <c r="J6" s="27">
        <v>2007</v>
      </c>
      <c r="K6" s="27">
        <v>2007</v>
      </c>
      <c r="L6" s="27">
        <v>2007</v>
      </c>
      <c r="M6" s="27">
        <v>2007</v>
      </c>
    </row>
    <row r="7" spans="1:13" ht="12.75">
      <c r="A7" s="38">
        <v>1</v>
      </c>
      <c r="B7" s="38" t="s">
        <v>544</v>
      </c>
      <c r="C7" s="38" t="s">
        <v>545</v>
      </c>
      <c r="D7" s="38">
        <v>116</v>
      </c>
      <c r="E7" s="38">
        <v>11</v>
      </c>
      <c r="F7" s="38">
        <v>15</v>
      </c>
      <c r="G7" s="38">
        <v>89</v>
      </c>
      <c r="H7" s="38">
        <v>0</v>
      </c>
      <c r="I7" s="38">
        <v>4</v>
      </c>
      <c r="J7" s="38">
        <v>66</v>
      </c>
      <c r="K7" s="38">
        <v>19</v>
      </c>
      <c r="L7" s="38">
        <v>1</v>
      </c>
      <c r="M7" s="38">
        <v>0</v>
      </c>
    </row>
    <row r="8" spans="1:13" ht="12.75">
      <c r="A8" s="39">
        <v>2</v>
      </c>
      <c r="B8" s="39" t="s">
        <v>546</v>
      </c>
      <c r="C8" s="39" t="s">
        <v>547</v>
      </c>
      <c r="D8" s="39">
        <v>85</v>
      </c>
      <c r="E8" s="39">
        <v>10</v>
      </c>
      <c r="F8" s="39">
        <v>36</v>
      </c>
      <c r="G8" s="39">
        <v>14</v>
      </c>
      <c r="H8" s="39">
        <v>2</v>
      </c>
      <c r="I8" s="39">
        <v>3</v>
      </c>
      <c r="J8" s="39">
        <v>6</v>
      </c>
      <c r="K8" s="39">
        <v>3</v>
      </c>
      <c r="L8" s="39">
        <v>3</v>
      </c>
      <c r="M8" s="39">
        <v>22</v>
      </c>
    </row>
    <row r="9" spans="1:13" ht="12.75">
      <c r="A9" s="39">
        <v>3</v>
      </c>
      <c r="B9" s="39" t="s">
        <v>546</v>
      </c>
      <c r="C9" s="39" t="s">
        <v>548</v>
      </c>
      <c r="D9" s="39">
        <v>105</v>
      </c>
      <c r="E9" s="39">
        <v>48</v>
      </c>
      <c r="F9" s="39">
        <v>36</v>
      </c>
      <c r="G9" s="39">
        <v>21</v>
      </c>
      <c r="H9" s="39">
        <v>2</v>
      </c>
      <c r="I9" s="39">
        <v>3</v>
      </c>
      <c r="J9" s="39">
        <v>10</v>
      </c>
      <c r="K9" s="39">
        <v>6</v>
      </c>
      <c r="L9" s="39">
        <v>0</v>
      </c>
      <c r="M9" s="39">
        <v>0</v>
      </c>
    </row>
    <row r="10" spans="1:13" ht="12.75">
      <c r="A10" s="39">
        <v>4</v>
      </c>
      <c r="B10" s="39" t="s">
        <v>546</v>
      </c>
      <c r="C10" s="39" t="s">
        <v>549</v>
      </c>
      <c r="D10" s="39">
        <v>67</v>
      </c>
      <c r="E10" s="39">
        <v>2</v>
      </c>
      <c r="F10" s="39">
        <v>51</v>
      </c>
      <c r="G10" s="39">
        <v>14</v>
      </c>
      <c r="H10" s="39">
        <v>0</v>
      </c>
      <c r="I10" s="39">
        <v>0</v>
      </c>
      <c r="J10" s="39">
        <v>10</v>
      </c>
      <c r="K10" s="39">
        <v>4</v>
      </c>
      <c r="L10" s="39">
        <v>0</v>
      </c>
      <c r="M10" s="39">
        <v>0</v>
      </c>
    </row>
    <row r="11" spans="1:13" ht="12.75">
      <c r="A11" s="39">
        <v>5</v>
      </c>
      <c r="B11" s="39" t="s">
        <v>550</v>
      </c>
      <c r="C11" s="39" t="s">
        <v>551</v>
      </c>
      <c r="D11" s="39">
        <v>118</v>
      </c>
      <c r="E11" s="39">
        <v>1</v>
      </c>
      <c r="F11" s="39">
        <v>22</v>
      </c>
      <c r="G11" s="39">
        <v>95</v>
      </c>
      <c r="H11" s="39">
        <v>0</v>
      </c>
      <c r="I11" s="39">
        <v>5</v>
      </c>
      <c r="J11" s="39">
        <v>56</v>
      </c>
      <c r="K11" s="39">
        <v>34</v>
      </c>
      <c r="L11" s="39">
        <v>0</v>
      </c>
      <c r="M11" s="39">
        <v>0</v>
      </c>
    </row>
    <row r="12" spans="1:13" s="41" customFormat="1" ht="12.75">
      <c r="A12" s="40">
        <v>5</v>
      </c>
      <c r="B12" s="40"/>
      <c r="C12" s="40" t="s">
        <v>552</v>
      </c>
      <c r="D12" s="40">
        <f aca="true" t="shared" si="0" ref="D12:M12">SUM(D7:D11)</f>
        <v>491</v>
      </c>
      <c r="E12" s="40">
        <f t="shared" si="0"/>
        <v>72</v>
      </c>
      <c r="F12" s="40">
        <f t="shared" si="0"/>
        <v>160</v>
      </c>
      <c r="G12" s="40">
        <f t="shared" si="0"/>
        <v>233</v>
      </c>
      <c r="H12" s="40">
        <f t="shared" si="0"/>
        <v>4</v>
      </c>
      <c r="I12" s="40">
        <f t="shared" si="0"/>
        <v>15</v>
      </c>
      <c r="J12" s="40">
        <f t="shared" si="0"/>
        <v>148</v>
      </c>
      <c r="K12" s="40">
        <f t="shared" si="0"/>
        <v>66</v>
      </c>
      <c r="L12" s="40">
        <f t="shared" si="0"/>
        <v>4</v>
      </c>
      <c r="M12" s="40">
        <f t="shared" si="0"/>
        <v>22</v>
      </c>
    </row>
    <row r="13" spans="1:13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2.75">
      <c r="A14" s="39">
        <v>1</v>
      </c>
      <c r="B14" s="39" t="s">
        <v>546</v>
      </c>
      <c r="C14" s="39" t="s">
        <v>553</v>
      </c>
      <c r="D14" s="39">
        <v>76</v>
      </c>
      <c r="E14" s="39">
        <v>0</v>
      </c>
      <c r="F14" s="39">
        <v>0</v>
      </c>
      <c r="G14" s="39">
        <v>76</v>
      </c>
      <c r="H14" s="39">
        <v>0</v>
      </c>
      <c r="I14" s="39">
        <v>12</v>
      </c>
      <c r="J14" s="39">
        <v>40</v>
      </c>
      <c r="K14" s="39">
        <v>24</v>
      </c>
      <c r="L14" s="39">
        <v>0</v>
      </c>
      <c r="M14" s="39">
        <v>0</v>
      </c>
    </row>
    <row r="15" spans="1:13" ht="12.75">
      <c r="A15" s="39">
        <v>2</v>
      </c>
      <c r="B15" s="39" t="s">
        <v>554</v>
      </c>
      <c r="C15" s="39" t="s">
        <v>555</v>
      </c>
      <c r="D15" s="39">
        <v>123</v>
      </c>
      <c r="E15" s="39">
        <v>0</v>
      </c>
      <c r="F15" s="39">
        <v>0</v>
      </c>
      <c r="G15" s="39">
        <v>122</v>
      </c>
      <c r="H15" s="39">
        <v>0</v>
      </c>
      <c r="I15" s="39">
        <v>5</v>
      </c>
      <c r="J15" s="39">
        <v>48</v>
      </c>
      <c r="K15" s="39">
        <v>69</v>
      </c>
      <c r="L15" s="39">
        <v>1</v>
      </c>
      <c r="M15" s="39">
        <v>0</v>
      </c>
    </row>
    <row r="16" spans="1:13" ht="12.75">
      <c r="A16" s="39">
        <v>3</v>
      </c>
      <c r="B16" s="39" t="s">
        <v>556</v>
      </c>
      <c r="C16" s="39" t="s">
        <v>557</v>
      </c>
      <c r="D16" s="39">
        <v>32</v>
      </c>
      <c r="E16" s="39">
        <v>0</v>
      </c>
      <c r="F16" s="39">
        <v>0</v>
      </c>
      <c r="G16" s="39">
        <v>32</v>
      </c>
      <c r="H16" s="39">
        <v>1</v>
      </c>
      <c r="I16" s="39">
        <v>12</v>
      </c>
      <c r="J16" s="39">
        <v>18</v>
      </c>
      <c r="K16" s="39">
        <v>1</v>
      </c>
      <c r="L16" s="39">
        <v>0</v>
      </c>
      <c r="M16" s="39">
        <v>0</v>
      </c>
    </row>
    <row r="17" spans="1:13" s="41" customFormat="1" ht="12.75">
      <c r="A17" s="40">
        <v>3</v>
      </c>
      <c r="B17" s="40"/>
      <c r="C17" s="40" t="s">
        <v>558</v>
      </c>
      <c r="D17" s="40">
        <f aca="true" t="shared" si="1" ref="D17:M17">SUM(D14:D16)</f>
        <v>231</v>
      </c>
      <c r="E17" s="40">
        <f t="shared" si="1"/>
        <v>0</v>
      </c>
      <c r="F17" s="40">
        <f t="shared" si="1"/>
        <v>0</v>
      </c>
      <c r="G17" s="40">
        <f t="shared" si="1"/>
        <v>230</v>
      </c>
      <c r="H17" s="40">
        <f t="shared" si="1"/>
        <v>1</v>
      </c>
      <c r="I17" s="40">
        <f t="shared" si="1"/>
        <v>29</v>
      </c>
      <c r="J17" s="40">
        <f t="shared" si="1"/>
        <v>106</v>
      </c>
      <c r="K17" s="40">
        <f t="shared" si="1"/>
        <v>94</v>
      </c>
      <c r="L17" s="40">
        <f t="shared" si="1"/>
        <v>1</v>
      </c>
      <c r="M17" s="40">
        <f t="shared" si="1"/>
        <v>0</v>
      </c>
    </row>
    <row r="18" spans="1:13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12.75">
      <c r="A19" s="39">
        <v>1</v>
      </c>
      <c r="B19" s="39" t="s">
        <v>559</v>
      </c>
      <c r="C19" s="39" t="s">
        <v>560</v>
      </c>
      <c r="D19" s="39">
        <v>70</v>
      </c>
      <c r="E19" s="39">
        <v>46</v>
      </c>
      <c r="F19" s="39">
        <v>21</v>
      </c>
      <c r="G19" s="39">
        <v>3</v>
      </c>
      <c r="H19" s="39">
        <v>1</v>
      </c>
      <c r="I19" s="39">
        <v>2</v>
      </c>
      <c r="J19" s="39">
        <v>0</v>
      </c>
      <c r="K19" s="39">
        <v>0</v>
      </c>
      <c r="L19" s="39">
        <v>0</v>
      </c>
      <c r="M19" s="39">
        <v>0</v>
      </c>
    </row>
    <row r="20" spans="1:13" ht="12.75">
      <c r="A20" s="39">
        <v>2</v>
      </c>
      <c r="B20" s="39" t="s">
        <v>559</v>
      </c>
      <c r="C20" s="39" t="s">
        <v>561</v>
      </c>
      <c r="D20" s="39">
        <v>45</v>
      </c>
      <c r="E20" s="39">
        <v>27</v>
      </c>
      <c r="F20" s="39">
        <v>6</v>
      </c>
      <c r="G20" s="39">
        <v>12</v>
      </c>
      <c r="H20" s="39">
        <v>7</v>
      </c>
      <c r="I20" s="39">
        <v>5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>
        <v>3</v>
      </c>
      <c r="B21" s="39" t="s">
        <v>562</v>
      </c>
      <c r="C21" s="39" t="s">
        <v>563</v>
      </c>
      <c r="D21" s="39">
        <v>64</v>
      </c>
      <c r="E21" s="39">
        <v>30</v>
      </c>
      <c r="F21" s="39">
        <v>12</v>
      </c>
      <c r="G21" s="39">
        <v>17</v>
      </c>
      <c r="H21" s="39">
        <v>10</v>
      </c>
      <c r="I21" s="39">
        <v>7</v>
      </c>
      <c r="J21" s="39">
        <v>0</v>
      </c>
      <c r="K21" s="39">
        <v>0</v>
      </c>
      <c r="L21" s="39">
        <v>5</v>
      </c>
      <c r="M21" s="39">
        <v>0</v>
      </c>
    </row>
    <row r="22" spans="1:13" ht="12.75">
      <c r="A22" s="39">
        <v>4</v>
      </c>
      <c r="B22" s="39" t="s">
        <v>564</v>
      </c>
      <c r="C22" s="39" t="s">
        <v>565</v>
      </c>
      <c r="D22" s="39">
        <v>55</v>
      </c>
      <c r="E22" s="39">
        <v>13</v>
      </c>
      <c r="F22" s="39">
        <v>32</v>
      </c>
      <c r="G22" s="39">
        <v>10</v>
      </c>
      <c r="H22" s="39">
        <v>8</v>
      </c>
      <c r="I22" s="39">
        <v>1</v>
      </c>
      <c r="J22" s="39">
        <v>1</v>
      </c>
      <c r="K22" s="39">
        <v>0</v>
      </c>
      <c r="L22" s="39">
        <v>0</v>
      </c>
      <c r="M22" s="39">
        <v>0</v>
      </c>
    </row>
    <row r="23" spans="1:13" ht="12.75">
      <c r="A23" s="39">
        <v>5</v>
      </c>
      <c r="B23" s="39" t="s">
        <v>544</v>
      </c>
      <c r="C23" s="39" t="s">
        <v>566</v>
      </c>
      <c r="D23" s="39">
        <v>81</v>
      </c>
      <c r="E23" s="39">
        <v>51</v>
      </c>
      <c r="F23" s="39">
        <v>17</v>
      </c>
      <c r="G23" s="39">
        <v>13</v>
      </c>
      <c r="H23" s="39">
        <v>10</v>
      </c>
      <c r="I23" s="39">
        <v>3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39">
        <v>6</v>
      </c>
      <c r="B24" s="39" t="s">
        <v>567</v>
      </c>
      <c r="C24" s="39" t="s">
        <v>568</v>
      </c>
      <c r="D24" s="39">
        <v>36</v>
      </c>
      <c r="E24" s="39">
        <v>15</v>
      </c>
      <c r="F24" s="39">
        <v>10</v>
      </c>
      <c r="G24" s="39">
        <v>4</v>
      </c>
      <c r="H24" s="39">
        <v>1</v>
      </c>
      <c r="I24" s="39">
        <v>3</v>
      </c>
      <c r="J24" s="39">
        <v>0</v>
      </c>
      <c r="K24" s="39">
        <v>0</v>
      </c>
      <c r="L24" s="39">
        <v>3</v>
      </c>
      <c r="M24" s="39">
        <v>4</v>
      </c>
    </row>
    <row r="25" spans="1:13" ht="12.75">
      <c r="A25" s="39">
        <v>7</v>
      </c>
      <c r="B25" s="39" t="s">
        <v>546</v>
      </c>
      <c r="C25" s="39" t="s">
        <v>569</v>
      </c>
      <c r="D25" s="39">
        <v>35</v>
      </c>
      <c r="E25" s="39">
        <v>8</v>
      </c>
      <c r="F25" s="39">
        <v>5</v>
      </c>
      <c r="G25" s="39">
        <v>4</v>
      </c>
      <c r="H25" s="39">
        <v>4</v>
      </c>
      <c r="I25" s="39">
        <v>0</v>
      </c>
      <c r="J25" s="39">
        <v>0</v>
      </c>
      <c r="K25" s="39">
        <v>0</v>
      </c>
      <c r="L25" s="39">
        <v>0</v>
      </c>
      <c r="M25" s="39">
        <v>18</v>
      </c>
    </row>
    <row r="26" spans="1:13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2.75">
      <c r="A27" s="39">
        <v>9</v>
      </c>
      <c r="B27" s="39" t="s">
        <v>546</v>
      </c>
      <c r="C27" s="39" t="s">
        <v>571</v>
      </c>
      <c r="D27" s="39">
        <v>44</v>
      </c>
      <c r="E27" s="39">
        <v>21</v>
      </c>
      <c r="F27" s="39">
        <v>8</v>
      </c>
      <c r="G27" s="39">
        <v>15</v>
      </c>
      <c r="H27" s="39">
        <v>14</v>
      </c>
      <c r="I27" s="39">
        <v>1</v>
      </c>
      <c r="J27" s="39">
        <v>0</v>
      </c>
      <c r="K27" s="39">
        <v>0</v>
      </c>
      <c r="L27" s="39">
        <v>0</v>
      </c>
      <c r="M27" s="39">
        <v>0</v>
      </c>
    </row>
    <row r="28" spans="1:13" ht="12.75">
      <c r="A28" s="39">
        <v>10</v>
      </c>
      <c r="B28" s="39" t="s">
        <v>546</v>
      </c>
      <c r="C28" s="39" t="s">
        <v>572</v>
      </c>
      <c r="D28" s="39">
        <v>54</v>
      </c>
      <c r="E28" s="39">
        <v>36</v>
      </c>
      <c r="F28" s="39">
        <v>3</v>
      </c>
      <c r="G28" s="39">
        <v>7</v>
      </c>
      <c r="H28" s="39">
        <v>7</v>
      </c>
      <c r="I28" s="39">
        <v>0</v>
      </c>
      <c r="J28" s="39">
        <v>0</v>
      </c>
      <c r="K28" s="39">
        <v>0</v>
      </c>
      <c r="L28" s="39">
        <v>8</v>
      </c>
      <c r="M28" s="39">
        <v>0</v>
      </c>
    </row>
    <row r="29" spans="1:13" ht="12.75">
      <c r="A29" s="39">
        <v>11</v>
      </c>
      <c r="B29" s="39" t="s">
        <v>546</v>
      </c>
      <c r="C29" s="39" t="s">
        <v>573</v>
      </c>
      <c r="D29" s="39">
        <v>77</v>
      </c>
      <c r="E29" s="39">
        <v>48</v>
      </c>
      <c r="F29" s="39">
        <v>0</v>
      </c>
      <c r="G29" s="39">
        <v>24</v>
      </c>
      <c r="H29" s="39">
        <v>9</v>
      </c>
      <c r="I29" s="39">
        <v>0</v>
      </c>
      <c r="J29" s="39">
        <v>0</v>
      </c>
      <c r="K29" s="39">
        <v>15</v>
      </c>
      <c r="L29" s="39">
        <v>0</v>
      </c>
      <c r="M29" s="39">
        <v>5</v>
      </c>
    </row>
    <row r="30" spans="1:13" ht="12.75">
      <c r="A30" s="39">
        <v>12</v>
      </c>
      <c r="B30" s="39" t="s">
        <v>546</v>
      </c>
      <c r="C30" s="39" t="s">
        <v>574</v>
      </c>
      <c r="D30" s="39">
        <v>77</v>
      </c>
      <c r="E30" s="39">
        <v>41</v>
      </c>
      <c r="F30" s="39">
        <v>7</v>
      </c>
      <c r="G30" s="39">
        <v>6</v>
      </c>
      <c r="H30" s="39">
        <v>5</v>
      </c>
      <c r="I30" s="39">
        <v>1</v>
      </c>
      <c r="J30" s="39">
        <v>0</v>
      </c>
      <c r="K30" s="39">
        <v>0</v>
      </c>
      <c r="L30" s="39">
        <v>2</v>
      </c>
      <c r="M30" s="39">
        <v>21</v>
      </c>
    </row>
    <row r="31" spans="1:13" ht="12.75">
      <c r="A31" s="39">
        <v>13</v>
      </c>
      <c r="B31" s="39" t="s">
        <v>546</v>
      </c>
      <c r="C31" s="39" t="s">
        <v>575</v>
      </c>
      <c r="D31" s="39">
        <v>48</v>
      </c>
      <c r="E31" s="39">
        <v>32</v>
      </c>
      <c r="F31" s="39">
        <v>0</v>
      </c>
      <c r="G31" s="39">
        <v>13</v>
      </c>
      <c r="H31" s="39">
        <v>13</v>
      </c>
      <c r="I31" s="39">
        <v>0</v>
      </c>
      <c r="J31" s="39">
        <v>0</v>
      </c>
      <c r="K31" s="39">
        <v>0</v>
      </c>
      <c r="L31" s="39">
        <v>3</v>
      </c>
      <c r="M31" s="39">
        <v>0</v>
      </c>
    </row>
    <row r="32" spans="1:13" ht="12.75">
      <c r="A32" s="39">
        <v>14</v>
      </c>
      <c r="B32" s="39" t="s">
        <v>576</v>
      </c>
      <c r="C32" s="39" t="s">
        <v>577</v>
      </c>
      <c r="D32" s="39">
        <v>32</v>
      </c>
      <c r="E32" s="39">
        <v>26</v>
      </c>
      <c r="F32" s="39">
        <v>1</v>
      </c>
      <c r="G32" s="39">
        <v>5</v>
      </c>
      <c r="H32" s="39">
        <v>2</v>
      </c>
      <c r="I32" s="39">
        <v>3</v>
      </c>
      <c r="J32" s="39">
        <v>0</v>
      </c>
      <c r="K32" s="39">
        <v>0</v>
      </c>
      <c r="L32" s="39">
        <v>0</v>
      </c>
      <c r="M32" s="39">
        <v>0</v>
      </c>
    </row>
    <row r="33" spans="1:13" ht="12.75">
      <c r="A33" s="39">
        <v>15</v>
      </c>
      <c r="B33" s="39" t="s">
        <v>578</v>
      </c>
      <c r="C33" s="39" t="s">
        <v>579</v>
      </c>
      <c r="D33" s="39">
        <v>48</v>
      </c>
      <c r="E33" s="39">
        <v>36</v>
      </c>
      <c r="F33" s="39">
        <v>0</v>
      </c>
      <c r="G33" s="39">
        <v>12</v>
      </c>
      <c r="H33" s="39">
        <v>8</v>
      </c>
      <c r="I33" s="39">
        <v>0</v>
      </c>
      <c r="J33" s="39">
        <v>3</v>
      </c>
      <c r="K33" s="39">
        <v>1</v>
      </c>
      <c r="L33" s="39">
        <v>0</v>
      </c>
      <c r="M33" s="39">
        <v>0</v>
      </c>
    </row>
    <row r="34" spans="1:13" ht="12.75">
      <c r="A34" s="39">
        <v>16</v>
      </c>
      <c r="B34" s="39" t="s">
        <v>580</v>
      </c>
      <c r="C34" s="39" t="s">
        <v>581</v>
      </c>
      <c r="D34" s="39">
        <v>15</v>
      </c>
      <c r="E34" s="39">
        <v>10</v>
      </c>
      <c r="F34" s="39">
        <v>0</v>
      </c>
      <c r="G34" s="39">
        <v>4</v>
      </c>
      <c r="H34" s="39">
        <v>3</v>
      </c>
      <c r="I34" s="39">
        <v>1</v>
      </c>
      <c r="J34" s="39">
        <v>0</v>
      </c>
      <c r="K34" s="39">
        <v>0</v>
      </c>
      <c r="L34" s="39">
        <v>1</v>
      </c>
      <c r="M34" s="39">
        <v>0</v>
      </c>
    </row>
    <row r="35" spans="1:13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2.75">
      <c r="A36" s="39">
        <v>18</v>
      </c>
      <c r="B36" s="39" t="s">
        <v>584</v>
      </c>
      <c r="C36" s="39" t="s">
        <v>585</v>
      </c>
      <c r="D36" s="39">
        <v>25</v>
      </c>
      <c r="E36" s="39">
        <v>6</v>
      </c>
      <c r="F36" s="39">
        <v>2</v>
      </c>
      <c r="G36" s="39">
        <v>1</v>
      </c>
      <c r="H36" s="39">
        <v>1</v>
      </c>
      <c r="I36" s="39">
        <v>0</v>
      </c>
      <c r="J36" s="39">
        <v>0</v>
      </c>
      <c r="K36" s="39">
        <v>0</v>
      </c>
      <c r="L36" s="39">
        <v>7</v>
      </c>
      <c r="M36" s="39">
        <v>9</v>
      </c>
    </row>
    <row r="37" spans="1:13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2.75">
      <c r="A38" s="39">
        <v>20</v>
      </c>
      <c r="B38" s="39" t="s">
        <v>550</v>
      </c>
      <c r="C38" s="39" t="s">
        <v>588</v>
      </c>
      <c r="D38" s="39">
        <v>57</v>
      </c>
      <c r="E38" s="39">
        <v>35</v>
      </c>
      <c r="F38" s="39">
        <v>0</v>
      </c>
      <c r="G38" s="39">
        <v>14</v>
      </c>
      <c r="H38" s="39">
        <v>11</v>
      </c>
      <c r="I38" s="39">
        <v>3</v>
      </c>
      <c r="J38" s="39">
        <v>0</v>
      </c>
      <c r="K38" s="39">
        <v>0</v>
      </c>
      <c r="L38" s="39">
        <v>0</v>
      </c>
      <c r="M38" s="39">
        <v>8</v>
      </c>
    </row>
    <row r="39" spans="1:13" ht="12.75">
      <c r="A39" s="39">
        <v>21</v>
      </c>
      <c r="B39" s="39" t="s">
        <v>589</v>
      </c>
      <c r="C39" s="39" t="s">
        <v>590</v>
      </c>
      <c r="D39" s="39">
        <v>24</v>
      </c>
      <c r="E39" s="39">
        <v>19</v>
      </c>
      <c r="F39" s="39">
        <v>2</v>
      </c>
      <c r="G39" s="39">
        <v>2</v>
      </c>
      <c r="H39" s="39">
        <v>0</v>
      </c>
      <c r="I39" s="39">
        <v>2</v>
      </c>
      <c r="J39" s="39">
        <v>0</v>
      </c>
      <c r="K39" s="39">
        <v>0</v>
      </c>
      <c r="L39" s="39">
        <v>1</v>
      </c>
      <c r="M39" s="39">
        <v>0</v>
      </c>
    </row>
    <row r="40" spans="1:13" ht="12.75">
      <c r="A40" s="39">
        <v>22</v>
      </c>
      <c r="B40" s="39" t="s">
        <v>589</v>
      </c>
      <c r="C40" s="39" t="s">
        <v>591</v>
      </c>
      <c r="D40" s="39">
        <v>25</v>
      </c>
      <c r="E40" s="39">
        <v>20</v>
      </c>
      <c r="F40" s="39">
        <v>0</v>
      </c>
      <c r="G40" s="39">
        <v>1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4</v>
      </c>
    </row>
    <row r="41" spans="1:13" ht="12.75">
      <c r="A41" s="39">
        <v>23</v>
      </c>
      <c r="B41" s="39" t="s">
        <v>592</v>
      </c>
      <c r="C41" s="39" t="s">
        <v>593</v>
      </c>
      <c r="D41" s="39">
        <v>36</v>
      </c>
      <c r="E41" s="39">
        <v>29</v>
      </c>
      <c r="F41" s="39">
        <v>3</v>
      </c>
      <c r="G41" s="39">
        <v>4</v>
      </c>
      <c r="H41" s="39">
        <v>4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ht="12.75">
      <c r="A42" s="39">
        <v>24</v>
      </c>
      <c r="B42" s="39" t="s">
        <v>594</v>
      </c>
      <c r="C42" s="39" t="s">
        <v>595</v>
      </c>
      <c r="D42" s="39">
        <v>71</v>
      </c>
      <c r="E42" s="39">
        <v>51</v>
      </c>
      <c r="F42" s="39">
        <v>5</v>
      </c>
      <c r="G42" s="39">
        <v>15</v>
      </c>
      <c r="H42" s="39">
        <v>15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1:13" ht="13.5" customHeight="1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2.75">
      <c r="A44" s="39">
        <v>26</v>
      </c>
      <c r="B44" s="39" t="s">
        <v>597</v>
      </c>
      <c r="C44" s="39" t="s">
        <v>598</v>
      </c>
      <c r="D44" s="39">
        <v>46</v>
      </c>
      <c r="E44" s="39">
        <v>23</v>
      </c>
      <c r="F44" s="39">
        <v>17</v>
      </c>
      <c r="G44" s="39">
        <v>6</v>
      </c>
      <c r="H44" s="39">
        <v>6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ht="12.75">
      <c r="A45" s="39">
        <v>27</v>
      </c>
      <c r="B45" s="39" t="s">
        <v>599</v>
      </c>
      <c r="C45" s="39" t="s">
        <v>600</v>
      </c>
      <c r="D45" s="39">
        <v>19</v>
      </c>
      <c r="E45" s="39">
        <v>14</v>
      </c>
      <c r="F45" s="39">
        <v>5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ht="12.75">
      <c r="A46" s="39">
        <v>28</v>
      </c>
      <c r="B46" s="39" t="s">
        <v>601</v>
      </c>
      <c r="C46" s="39" t="s">
        <v>602</v>
      </c>
      <c r="D46" s="39">
        <v>23</v>
      </c>
      <c r="E46" s="39">
        <v>15</v>
      </c>
      <c r="F46" s="39">
        <v>0</v>
      </c>
      <c r="G46" s="39">
        <v>8</v>
      </c>
      <c r="H46" s="39">
        <v>7</v>
      </c>
      <c r="I46" s="39">
        <v>1</v>
      </c>
      <c r="J46" s="39">
        <v>0</v>
      </c>
      <c r="K46" s="39">
        <v>0</v>
      </c>
      <c r="L46" s="39">
        <v>0</v>
      </c>
      <c r="M46" s="39">
        <v>0</v>
      </c>
    </row>
    <row r="47" spans="1:13" ht="12.75">
      <c r="A47" s="39">
        <v>29</v>
      </c>
      <c r="B47" s="39" t="s">
        <v>601</v>
      </c>
      <c r="C47" s="39" t="s">
        <v>603</v>
      </c>
      <c r="D47" s="39">
        <v>22</v>
      </c>
      <c r="E47" s="39">
        <v>16</v>
      </c>
      <c r="F47" s="39">
        <v>2</v>
      </c>
      <c r="G47" s="39">
        <v>4</v>
      </c>
      <c r="H47" s="39">
        <v>3</v>
      </c>
      <c r="I47" s="39">
        <v>1</v>
      </c>
      <c r="J47" s="39">
        <v>0</v>
      </c>
      <c r="K47" s="39">
        <v>0</v>
      </c>
      <c r="L47" s="39">
        <v>0</v>
      </c>
      <c r="M47" s="39">
        <v>0</v>
      </c>
    </row>
    <row r="48" spans="1:13" ht="12.75">
      <c r="A48" s="39">
        <v>30</v>
      </c>
      <c r="B48" s="39" t="s">
        <v>604</v>
      </c>
      <c r="C48" s="39" t="s">
        <v>605</v>
      </c>
      <c r="D48" s="39">
        <v>47</v>
      </c>
      <c r="E48" s="39">
        <v>43</v>
      </c>
      <c r="F48" s="39">
        <v>1</v>
      </c>
      <c r="G48" s="39">
        <v>3</v>
      </c>
      <c r="H48" s="39">
        <v>2</v>
      </c>
      <c r="I48" s="39">
        <v>1</v>
      </c>
      <c r="J48" s="39">
        <v>0</v>
      </c>
      <c r="K48" s="39">
        <v>0</v>
      </c>
      <c r="L48" s="39">
        <v>0</v>
      </c>
      <c r="M48" s="39">
        <v>0</v>
      </c>
    </row>
    <row r="49" spans="1:13" ht="12.75">
      <c r="A49" s="39">
        <v>31</v>
      </c>
      <c r="B49" s="39" t="s">
        <v>606</v>
      </c>
      <c r="C49" s="39" t="s">
        <v>607</v>
      </c>
      <c r="D49" s="39">
        <v>34</v>
      </c>
      <c r="E49" s="39">
        <v>11</v>
      </c>
      <c r="F49" s="39">
        <v>7</v>
      </c>
      <c r="G49" s="39">
        <v>6</v>
      </c>
      <c r="H49" s="39">
        <v>4</v>
      </c>
      <c r="I49" s="39">
        <v>2</v>
      </c>
      <c r="J49" s="39">
        <v>0</v>
      </c>
      <c r="K49" s="39">
        <v>0</v>
      </c>
      <c r="L49" s="39">
        <v>0</v>
      </c>
      <c r="M49" s="39">
        <v>10</v>
      </c>
    </row>
    <row r="50" spans="1:13" ht="12.75">
      <c r="A50" s="39">
        <v>32</v>
      </c>
      <c r="B50" s="39" t="s">
        <v>608</v>
      </c>
      <c r="C50" s="39" t="s">
        <v>609</v>
      </c>
      <c r="D50" s="39">
        <v>38</v>
      </c>
      <c r="E50" s="39">
        <v>35</v>
      </c>
      <c r="F50" s="39">
        <v>2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1</v>
      </c>
      <c r="M50" s="39">
        <v>0</v>
      </c>
    </row>
    <row r="51" spans="1:13" ht="12.75">
      <c r="A51" s="39">
        <v>33</v>
      </c>
      <c r="B51" s="39" t="s">
        <v>610</v>
      </c>
      <c r="C51" s="39" t="s">
        <v>611</v>
      </c>
      <c r="D51" s="39">
        <v>73</v>
      </c>
      <c r="E51" s="39">
        <v>46</v>
      </c>
      <c r="F51" s="39">
        <v>18</v>
      </c>
      <c r="G51" s="39">
        <v>9</v>
      </c>
      <c r="H51" s="39">
        <v>9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ht="12.75">
      <c r="A52" s="39">
        <v>34</v>
      </c>
      <c r="B52" s="39" t="s">
        <v>554</v>
      </c>
      <c r="C52" s="39" t="s">
        <v>612</v>
      </c>
      <c r="D52" s="39">
        <v>15</v>
      </c>
      <c r="E52" s="39">
        <v>5</v>
      </c>
      <c r="F52" s="39">
        <v>2</v>
      </c>
      <c r="G52" s="39">
        <v>5</v>
      </c>
      <c r="H52" s="39">
        <v>5</v>
      </c>
      <c r="I52" s="39">
        <v>0</v>
      </c>
      <c r="J52" s="39">
        <v>0</v>
      </c>
      <c r="K52" s="39">
        <v>0</v>
      </c>
      <c r="L52" s="39">
        <v>1</v>
      </c>
      <c r="M52" s="39">
        <v>2</v>
      </c>
    </row>
    <row r="53" spans="1:13" ht="12.75">
      <c r="A53" s="39">
        <v>35</v>
      </c>
      <c r="B53" s="39" t="s">
        <v>554</v>
      </c>
      <c r="C53" s="39" t="s">
        <v>613</v>
      </c>
      <c r="D53" s="39">
        <v>64</v>
      </c>
      <c r="E53" s="39">
        <v>27</v>
      </c>
      <c r="F53" s="39">
        <v>12</v>
      </c>
      <c r="G53" s="39">
        <v>25</v>
      </c>
      <c r="H53" s="39">
        <v>21</v>
      </c>
      <c r="I53" s="39">
        <v>4</v>
      </c>
      <c r="J53" s="39">
        <v>0</v>
      </c>
      <c r="K53" s="39">
        <v>0</v>
      </c>
      <c r="L53" s="39">
        <v>0</v>
      </c>
      <c r="M53" s="39">
        <v>0</v>
      </c>
    </row>
    <row r="54" spans="1:13" ht="12.75">
      <c r="A54" s="39">
        <v>36</v>
      </c>
      <c r="B54" s="39" t="s">
        <v>614</v>
      </c>
      <c r="C54" s="39" t="s">
        <v>615</v>
      </c>
      <c r="D54" s="39">
        <v>23</v>
      </c>
      <c r="E54" s="39">
        <v>16</v>
      </c>
      <c r="F54" s="39">
        <v>0</v>
      </c>
      <c r="G54" s="39">
        <v>7</v>
      </c>
      <c r="H54" s="39">
        <v>4</v>
      </c>
      <c r="I54" s="39">
        <v>3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39">
        <v>37</v>
      </c>
      <c r="B55" s="39" t="s">
        <v>556</v>
      </c>
      <c r="C55" s="39" t="s">
        <v>616</v>
      </c>
      <c r="D55" s="39">
        <v>23</v>
      </c>
      <c r="E55" s="39">
        <v>15</v>
      </c>
      <c r="F55" s="39">
        <v>0</v>
      </c>
      <c r="G55" s="39">
        <v>8</v>
      </c>
      <c r="H55" s="39">
        <v>6</v>
      </c>
      <c r="I55" s="39">
        <v>2</v>
      </c>
      <c r="J55" s="39">
        <v>0</v>
      </c>
      <c r="K55" s="39">
        <v>0</v>
      </c>
      <c r="L55" s="39">
        <v>0</v>
      </c>
      <c r="M55" s="39">
        <v>0</v>
      </c>
    </row>
    <row r="56" spans="1:13" ht="12.75">
      <c r="A56" s="39">
        <v>38</v>
      </c>
      <c r="B56" s="39" t="s">
        <v>617</v>
      </c>
      <c r="C56" s="39" t="s">
        <v>618</v>
      </c>
      <c r="D56" s="39">
        <v>44</v>
      </c>
      <c r="E56" s="39">
        <v>28</v>
      </c>
      <c r="F56" s="39">
        <v>13</v>
      </c>
      <c r="G56" s="39">
        <v>3</v>
      </c>
      <c r="H56" s="39">
        <v>2</v>
      </c>
      <c r="I56" s="39">
        <v>1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39">
        <v>39</v>
      </c>
      <c r="B57" s="39" t="s">
        <v>619</v>
      </c>
      <c r="C57" s="39" t="s">
        <v>620</v>
      </c>
      <c r="D57" s="39">
        <v>19</v>
      </c>
      <c r="E57" s="39">
        <v>16</v>
      </c>
      <c r="F57" s="39">
        <v>0</v>
      </c>
      <c r="G57" s="39">
        <v>2</v>
      </c>
      <c r="H57" s="39">
        <v>2</v>
      </c>
      <c r="I57" s="39">
        <v>0</v>
      </c>
      <c r="J57" s="39">
        <v>0</v>
      </c>
      <c r="K57" s="39">
        <v>0</v>
      </c>
      <c r="L57" s="39">
        <v>1</v>
      </c>
      <c r="M57" s="39">
        <v>0</v>
      </c>
    </row>
    <row r="58" spans="1:13" ht="12.75">
      <c r="A58" s="39">
        <v>40</v>
      </c>
      <c r="B58" s="39" t="s">
        <v>621</v>
      </c>
      <c r="C58" s="39" t="s">
        <v>622</v>
      </c>
      <c r="D58" s="39">
        <v>32</v>
      </c>
      <c r="E58" s="39">
        <v>15</v>
      </c>
      <c r="F58" s="39">
        <v>10</v>
      </c>
      <c r="G58" s="39">
        <v>7</v>
      </c>
      <c r="H58" s="39">
        <v>5</v>
      </c>
      <c r="I58" s="39">
        <v>2</v>
      </c>
      <c r="J58" s="39">
        <v>0</v>
      </c>
      <c r="K58" s="39">
        <v>0</v>
      </c>
      <c r="L58" s="39">
        <v>0</v>
      </c>
      <c r="M58" s="39">
        <v>0</v>
      </c>
    </row>
    <row r="59" spans="1:13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2.75">
      <c r="A60" s="39">
        <v>42</v>
      </c>
      <c r="B60" s="39" t="s">
        <v>624</v>
      </c>
      <c r="C60" s="39" t="s">
        <v>625</v>
      </c>
      <c r="D60" s="39">
        <v>37</v>
      </c>
      <c r="E60" s="39">
        <v>14</v>
      </c>
      <c r="F60" s="39">
        <v>0</v>
      </c>
      <c r="G60" s="39">
        <v>22</v>
      </c>
      <c r="H60" s="39">
        <v>11</v>
      </c>
      <c r="I60" s="39">
        <v>11</v>
      </c>
      <c r="J60" s="39">
        <v>0</v>
      </c>
      <c r="K60" s="39">
        <v>0</v>
      </c>
      <c r="L60" s="39">
        <v>1</v>
      </c>
      <c r="M60" s="39">
        <v>0</v>
      </c>
    </row>
    <row r="61" spans="1:13" s="41" customFormat="1" ht="12.75">
      <c r="A61" s="40">
        <v>42</v>
      </c>
      <c r="B61" s="40"/>
      <c r="C61" s="40" t="s">
        <v>626</v>
      </c>
      <c r="D61" s="40">
        <f aca="true" t="shared" si="2" ref="D61:M61">SUM(D19:D60)</f>
        <v>1578</v>
      </c>
      <c r="E61" s="40">
        <f t="shared" si="2"/>
        <v>939</v>
      </c>
      <c r="F61" s="40">
        <f t="shared" si="2"/>
        <v>223</v>
      </c>
      <c r="G61" s="40">
        <f t="shared" si="2"/>
        <v>301</v>
      </c>
      <c r="H61" s="40">
        <f t="shared" si="2"/>
        <v>221</v>
      </c>
      <c r="I61" s="40">
        <f t="shared" si="2"/>
        <v>60</v>
      </c>
      <c r="J61" s="40">
        <f t="shared" si="2"/>
        <v>4</v>
      </c>
      <c r="K61" s="40">
        <f t="shared" si="2"/>
        <v>16</v>
      </c>
      <c r="L61" s="40">
        <f t="shared" si="2"/>
        <v>34</v>
      </c>
      <c r="M61" s="40">
        <f t="shared" si="2"/>
        <v>81</v>
      </c>
    </row>
    <row r="62" spans="1:13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ht="25.5">
      <c r="A63" s="39">
        <v>1</v>
      </c>
      <c r="B63" s="39" t="s">
        <v>559</v>
      </c>
      <c r="C63" s="39" t="s">
        <v>627</v>
      </c>
      <c r="D63" s="39">
        <v>6</v>
      </c>
      <c r="E63" s="39">
        <v>6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2</v>
      </c>
      <c r="B64" s="39" t="s">
        <v>564</v>
      </c>
      <c r="C64" s="39" t="s">
        <v>628</v>
      </c>
      <c r="D64" s="39">
        <v>7</v>
      </c>
      <c r="E64" s="39">
        <v>5</v>
      </c>
      <c r="F64" s="39">
        <v>2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3</v>
      </c>
      <c r="B65" s="39" t="s">
        <v>601</v>
      </c>
      <c r="C65" s="39" t="s">
        <v>629</v>
      </c>
      <c r="D65" s="39">
        <v>1</v>
      </c>
      <c r="E65" s="39">
        <v>1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4</v>
      </c>
      <c r="B66" s="39" t="s">
        <v>606</v>
      </c>
      <c r="C66" s="39" t="s">
        <v>630</v>
      </c>
      <c r="D66" s="39">
        <v>7</v>
      </c>
      <c r="E66" s="39">
        <v>6</v>
      </c>
      <c r="F66" s="39">
        <v>0</v>
      </c>
      <c r="G66" s="39">
        <v>1</v>
      </c>
      <c r="H66" s="39">
        <v>0</v>
      </c>
      <c r="I66" s="39">
        <v>1</v>
      </c>
      <c r="J66" s="39">
        <v>0</v>
      </c>
      <c r="K66" s="39">
        <v>0</v>
      </c>
      <c r="L66" s="39">
        <v>0</v>
      </c>
      <c r="M66" s="39">
        <v>0</v>
      </c>
    </row>
    <row r="67" spans="1:13" ht="12.75">
      <c r="A67" s="39">
        <v>5</v>
      </c>
      <c r="B67" s="39" t="s">
        <v>554</v>
      </c>
      <c r="C67" s="39" t="s">
        <v>631</v>
      </c>
      <c r="D67" s="39">
        <v>6</v>
      </c>
      <c r="E67" s="39">
        <v>6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s="41" customFormat="1" ht="12.75">
      <c r="A68" s="40">
        <v>5</v>
      </c>
      <c r="B68" s="40"/>
      <c r="C68" s="40" t="s">
        <v>632</v>
      </c>
      <c r="D68" s="40">
        <f aca="true" t="shared" si="3" ref="D68:M68">SUM(D63:D67)</f>
        <v>27</v>
      </c>
      <c r="E68" s="40">
        <f t="shared" si="3"/>
        <v>24</v>
      </c>
      <c r="F68" s="40">
        <f t="shared" si="3"/>
        <v>2</v>
      </c>
      <c r="G68" s="40">
        <f t="shared" si="3"/>
        <v>1</v>
      </c>
      <c r="H68" s="40">
        <f t="shared" si="3"/>
        <v>0</v>
      </c>
      <c r="I68" s="40">
        <f t="shared" si="3"/>
        <v>1</v>
      </c>
      <c r="J68" s="40">
        <f t="shared" si="3"/>
        <v>0</v>
      </c>
      <c r="K68" s="40">
        <f t="shared" si="3"/>
        <v>0</v>
      </c>
      <c r="L68" s="40">
        <f t="shared" si="3"/>
        <v>0</v>
      </c>
      <c r="M68" s="40">
        <f t="shared" si="3"/>
        <v>0</v>
      </c>
    </row>
    <row r="69" spans="1:13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1:13" ht="12.75">
      <c r="A70" s="39">
        <v>1</v>
      </c>
      <c r="B70" s="39" t="s">
        <v>562</v>
      </c>
      <c r="C70" s="39" t="s">
        <v>633</v>
      </c>
      <c r="D70" s="39">
        <v>10</v>
      </c>
      <c r="E70" s="39">
        <v>9</v>
      </c>
      <c r="F70" s="39">
        <v>0</v>
      </c>
      <c r="G70" s="39">
        <v>1</v>
      </c>
      <c r="H70" s="39">
        <v>1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</row>
    <row r="71" spans="1:13" ht="25.5">
      <c r="A71" s="39">
        <v>2</v>
      </c>
      <c r="B71" s="39" t="s">
        <v>546</v>
      </c>
      <c r="C71" s="39" t="s">
        <v>634</v>
      </c>
      <c r="D71" s="39">
        <v>21</v>
      </c>
      <c r="E71" s="39">
        <v>17</v>
      </c>
      <c r="F71" s="39">
        <v>2</v>
      </c>
      <c r="G71" s="39">
        <v>1</v>
      </c>
      <c r="H71" s="39">
        <v>0</v>
      </c>
      <c r="I71" s="39">
        <v>1</v>
      </c>
      <c r="J71" s="39">
        <v>0</v>
      </c>
      <c r="K71" s="39">
        <v>0</v>
      </c>
      <c r="L71" s="39">
        <v>0</v>
      </c>
      <c r="M71" s="39">
        <v>1</v>
      </c>
    </row>
    <row r="72" spans="1:13" ht="25.5">
      <c r="A72" s="39">
        <v>3</v>
      </c>
      <c r="B72" s="39" t="s">
        <v>546</v>
      </c>
      <c r="C72" s="39" t="s">
        <v>635</v>
      </c>
      <c r="D72" s="39">
        <v>22</v>
      </c>
      <c r="E72" s="39">
        <v>8</v>
      </c>
      <c r="F72" s="39">
        <v>0</v>
      </c>
      <c r="G72" s="39">
        <v>3</v>
      </c>
      <c r="H72" s="39">
        <v>2</v>
      </c>
      <c r="I72" s="39">
        <v>1</v>
      </c>
      <c r="J72" s="39">
        <v>0</v>
      </c>
      <c r="K72" s="39">
        <v>0</v>
      </c>
      <c r="L72" s="39">
        <v>10</v>
      </c>
      <c r="M72" s="39">
        <v>1</v>
      </c>
    </row>
    <row r="73" spans="1:13" ht="12.75">
      <c r="A73" s="39">
        <v>4</v>
      </c>
      <c r="B73" s="39" t="s">
        <v>636</v>
      </c>
      <c r="C73" s="39" t="s">
        <v>637</v>
      </c>
      <c r="D73" s="39">
        <v>35</v>
      </c>
      <c r="E73" s="39">
        <v>34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ht="12.75">
      <c r="A74" s="39">
        <v>5</v>
      </c>
      <c r="B74" s="39" t="s">
        <v>584</v>
      </c>
      <c r="C74" s="39" t="s">
        <v>638</v>
      </c>
      <c r="D74" s="39">
        <v>74</v>
      </c>
      <c r="E74" s="39">
        <v>72</v>
      </c>
      <c r="F74" s="39">
        <v>1</v>
      </c>
      <c r="G74" s="39">
        <v>1</v>
      </c>
      <c r="H74" s="39">
        <v>1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ht="25.5">
      <c r="A75" s="39">
        <v>6</v>
      </c>
      <c r="B75" s="39" t="s">
        <v>586</v>
      </c>
      <c r="C75" s="39" t="s">
        <v>639</v>
      </c>
      <c r="D75" s="39">
        <v>19</v>
      </c>
      <c r="E75" s="39">
        <v>18</v>
      </c>
      <c r="F75" s="39">
        <v>0</v>
      </c>
      <c r="G75" s="39">
        <v>1</v>
      </c>
      <c r="H75" s="39">
        <v>0</v>
      </c>
      <c r="I75" s="39">
        <v>0</v>
      </c>
      <c r="J75" s="39">
        <v>1</v>
      </c>
      <c r="K75" s="39">
        <v>0</v>
      </c>
      <c r="L75" s="39">
        <v>0</v>
      </c>
      <c r="M75" s="39">
        <v>0</v>
      </c>
    </row>
    <row r="76" spans="1:13" ht="25.5">
      <c r="A76" s="39">
        <v>7</v>
      </c>
      <c r="B76" s="39" t="s">
        <v>586</v>
      </c>
      <c r="C76" s="39" t="s">
        <v>640</v>
      </c>
      <c r="D76" s="39">
        <v>23</v>
      </c>
      <c r="E76" s="39">
        <v>18</v>
      </c>
      <c r="F76" s="39">
        <v>0</v>
      </c>
      <c r="G76" s="39">
        <v>5</v>
      </c>
      <c r="H76" s="39">
        <v>3</v>
      </c>
      <c r="I76" s="39">
        <v>2</v>
      </c>
      <c r="J76" s="39">
        <v>0</v>
      </c>
      <c r="K76" s="39">
        <v>0</v>
      </c>
      <c r="L76" s="39">
        <v>0</v>
      </c>
      <c r="M76" s="39">
        <v>0</v>
      </c>
    </row>
    <row r="77" spans="1:13" ht="12.75">
      <c r="A77" s="39">
        <v>8</v>
      </c>
      <c r="B77" s="39" t="s">
        <v>604</v>
      </c>
      <c r="C77" s="39" t="s">
        <v>641</v>
      </c>
      <c r="D77" s="39">
        <v>62</v>
      </c>
      <c r="E77" s="39">
        <v>38</v>
      </c>
      <c r="F77" s="39">
        <v>0</v>
      </c>
      <c r="G77" s="39">
        <v>14</v>
      </c>
      <c r="H77" s="39">
        <v>10</v>
      </c>
      <c r="I77" s="39">
        <v>4</v>
      </c>
      <c r="J77" s="39">
        <v>0</v>
      </c>
      <c r="K77" s="39">
        <v>0</v>
      </c>
      <c r="L77" s="39">
        <v>0</v>
      </c>
      <c r="M77" s="39">
        <v>10</v>
      </c>
    </row>
    <row r="78" spans="1:13" ht="12.75">
      <c r="A78" s="39">
        <v>9</v>
      </c>
      <c r="B78" s="39" t="s">
        <v>606</v>
      </c>
      <c r="C78" s="39" t="s">
        <v>642</v>
      </c>
      <c r="D78" s="39">
        <v>32</v>
      </c>
      <c r="E78" s="39">
        <v>27</v>
      </c>
      <c r="F78" s="39">
        <v>0</v>
      </c>
      <c r="G78" s="39">
        <v>4</v>
      </c>
      <c r="H78" s="39">
        <v>1</v>
      </c>
      <c r="I78" s="39">
        <v>3</v>
      </c>
      <c r="J78" s="39">
        <v>0</v>
      </c>
      <c r="K78" s="39">
        <v>0</v>
      </c>
      <c r="L78" s="39">
        <v>1</v>
      </c>
      <c r="M78" s="39">
        <v>0</v>
      </c>
    </row>
    <row r="79" spans="1:13" s="41" customFormat="1" ht="12.75">
      <c r="A79" s="40">
        <v>9</v>
      </c>
      <c r="B79" s="40"/>
      <c r="C79" s="40" t="s">
        <v>643</v>
      </c>
      <c r="D79" s="40">
        <f aca="true" t="shared" si="4" ref="D79:M79">SUM(D70:D78)</f>
        <v>298</v>
      </c>
      <c r="E79" s="40">
        <f t="shared" si="4"/>
        <v>241</v>
      </c>
      <c r="F79" s="40">
        <f t="shared" si="4"/>
        <v>4</v>
      </c>
      <c r="G79" s="40">
        <f t="shared" si="4"/>
        <v>30</v>
      </c>
      <c r="H79" s="40">
        <f t="shared" si="4"/>
        <v>18</v>
      </c>
      <c r="I79" s="40">
        <f t="shared" si="4"/>
        <v>11</v>
      </c>
      <c r="J79" s="40">
        <f t="shared" si="4"/>
        <v>1</v>
      </c>
      <c r="K79" s="40">
        <f t="shared" si="4"/>
        <v>0</v>
      </c>
      <c r="L79" s="40">
        <f t="shared" si="4"/>
        <v>11</v>
      </c>
      <c r="M79" s="40">
        <f t="shared" si="4"/>
        <v>12</v>
      </c>
    </row>
    <row r="80" spans="1:13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2"/>
    </row>
    <row r="81" spans="1:13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M81">(D12+D17+D61+D68+D79)</f>
        <v>2625</v>
      </c>
      <c r="E81" s="40">
        <f t="shared" si="5"/>
        <v>1276</v>
      </c>
      <c r="F81" s="40">
        <f t="shared" si="5"/>
        <v>389</v>
      </c>
      <c r="G81" s="40">
        <f t="shared" si="5"/>
        <v>795</v>
      </c>
      <c r="H81" s="40">
        <f t="shared" si="5"/>
        <v>244</v>
      </c>
      <c r="I81" s="40">
        <f t="shared" si="5"/>
        <v>116</v>
      </c>
      <c r="J81" s="40">
        <f t="shared" si="5"/>
        <v>259</v>
      </c>
      <c r="K81" s="40">
        <f t="shared" si="5"/>
        <v>176</v>
      </c>
      <c r="L81" s="40">
        <f t="shared" si="5"/>
        <v>50</v>
      </c>
      <c r="M81" s="40">
        <f t="shared" si="5"/>
        <v>115</v>
      </c>
    </row>
  </sheetData>
  <sheetProtection password="CE88" sheet="1" objects="1" scenarios="1"/>
  <mergeCells count="17">
    <mergeCell ref="C2:C6"/>
    <mergeCell ref="D3:D5"/>
    <mergeCell ref="A80:M80"/>
    <mergeCell ref="A13:M13"/>
    <mergeCell ref="A18:M18"/>
    <mergeCell ref="A62:M62"/>
    <mergeCell ref="A69:M69"/>
    <mergeCell ref="A1:M1"/>
    <mergeCell ref="E4:E5"/>
    <mergeCell ref="F4:F5"/>
    <mergeCell ref="G4:G5"/>
    <mergeCell ref="E3:M3"/>
    <mergeCell ref="L4:L5"/>
    <mergeCell ref="M4:M5"/>
    <mergeCell ref="H4:K4"/>
    <mergeCell ref="A2:A6"/>
    <mergeCell ref="B2:B6"/>
  </mergeCells>
  <printOptions/>
  <pageMargins left="0.7480314960629921" right="0.7480314960629921" top="0.7874015748031497" bottom="0.89" header="0.5118110236220472" footer="0.5118110236220472"/>
  <pageSetup horizontalDpi="600" verticalDpi="600" orientation="landscape" paperSize="9" r:id="rId1"/>
  <headerFooter alignWithMargins="0">
    <oddFooter>&amp;R&amp;P+21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PageLayoutView="0" workbookViewId="0" topLeftCell="A1">
      <selection activeCell="C83" sqref="C83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51.7109375" style="0" customWidth="1"/>
    <col min="4" max="4" width="5.57421875" style="0" customWidth="1"/>
    <col min="5" max="5" width="5.00390625" style="0" customWidth="1"/>
    <col min="6" max="6" width="4.7109375" style="0" customWidth="1"/>
    <col min="7" max="7" width="5.00390625" style="0" customWidth="1"/>
    <col min="8" max="8" width="5.28125" style="0" customWidth="1"/>
    <col min="9" max="9" width="6.140625" style="0" customWidth="1"/>
    <col min="10" max="10" width="5.28125" style="0" customWidth="1"/>
    <col min="11" max="11" width="6.421875" style="0" customWidth="1"/>
    <col min="12" max="12" width="6.00390625" style="0" customWidth="1"/>
    <col min="13" max="14" width="5.28125" style="0" customWidth="1"/>
    <col min="15" max="15" width="5.421875" style="0" customWidth="1"/>
    <col min="16" max="16" width="5.140625" style="0" customWidth="1"/>
  </cols>
  <sheetData>
    <row r="1" spans="1:16" ht="15">
      <c r="A1" s="113" t="s">
        <v>542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" customHeight="1">
      <c r="A2" s="116" t="s">
        <v>0</v>
      </c>
      <c r="B2" s="116" t="s">
        <v>1</v>
      </c>
      <c r="C2" s="116" t="s">
        <v>2</v>
      </c>
      <c r="D2" s="2" t="s">
        <v>123</v>
      </c>
      <c r="E2" s="2" t="s">
        <v>122</v>
      </c>
      <c r="F2" s="2" t="s">
        <v>30</v>
      </c>
      <c r="G2" s="2" t="s">
        <v>121</v>
      </c>
      <c r="H2" s="2" t="s">
        <v>120</v>
      </c>
      <c r="I2" s="2" t="s">
        <v>119</v>
      </c>
      <c r="J2" s="2" t="s">
        <v>118</v>
      </c>
      <c r="K2" s="2" t="s">
        <v>117</v>
      </c>
      <c r="L2" s="2" t="s">
        <v>116</v>
      </c>
      <c r="M2" s="2" t="s">
        <v>115</v>
      </c>
      <c r="N2" s="2" t="s">
        <v>114</v>
      </c>
      <c r="O2" s="2" t="s">
        <v>113</v>
      </c>
      <c r="P2" s="2" t="s">
        <v>112</v>
      </c>
    </row>
    <row r="3" spans="1:16" ht="9.75" customHeight="1">
      <c r="A3" s="116"/>
      <c r="B3" s="116"/>
      <c r="C3" s="116"/>
      <c r="D3" s="90" t="s">
        <v>28</v>
      </c>
      <c r="E3" s="90" t="s">
        <v>27</v>
      </c>
      <c r="F3" s="90" t="s">
        <v>111</v>
      </c>
      <c r="G3" s="91" t="s">
        <v>21</v>
      </c>
      <c r="H3" s="91"/>
      <c r="I3" s="90" t="s">
        <v>110</v>
      </c>
      <c r="J3" s="91" t="s">
        <v>21</v>
      </c>
      <c r="K3" s="91"/>
      <c r="L3" s="91"/>
      <c r="M3" s="90" t="s">
        <v>109</v>
      </c>
      <c r="N3" s="90" t="s">
        <v>108</v>
      </c>
      <c r="O3" s="90" t="s">
        <v>107</v>
      </c>
      <c r="P3" s="90" t="s">
        <v>106</v>
      </c>
    </row>
    <row r="4" spans="1:16" ht="71.25" customHeight="1" thickBot="1">
      <c r="A4" s="115"/>
      <c r="B4" s="115"/>
      <c r="C4" s="115"/>
      <c r="D4" s="115"/>
      <c r="E4" s="115"/>
      <c r="F4" s="115"/>
      <c r="G4" s="1" t="s">
        <v>105</v>
      </c>
      <c r="H4" s="1" t="s">
        <v>104</v>
      </c>
      <c r="I4" s="115"/>
      <c r="J4" s="1" t="s">
        <v>103</v>
      </c>
      <c r="K4" s="1" t="s">
        <v>102</v>
      </c>
      <c r="L4" s="1" t="s">
        <v>101</v>
      </c>
      <c r="M4" s="115"/>
      <c r="N4" s="115"/>
      <c r="O4" s="115"/>
      <c r="P4" s="115"/>
    </row>
    <row r="5" spans="1:16" ht="16.5" customHeight="1" hidden="1" thickBot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  <c r="J5" s="27">
        <v>2007</v>
      </c>
      <c r="K5" s="27">
        <v>2007</v>
      </c>
      <c r="L5" s="27">
        <v>2007</v>
      </c>
      <c r="M5" s="27">
        <v>2007</v>
      </c>
      <c r="N5" s="27">
        <v>2007</v>
      </c>
      <c r="O5" s="27">
        <v>2007</v>
      </c>
      <c r="P5" s="27">
        <v>2007</v>
      </c>
    </row>
    <row r="6" spans="1:16" ht="12.75">
      <c r="A6" s="38">
        <v>1</v>
      </c>
      <c r="B6" s="38" t="s">
        <v>544</v>
      </c>
      <c r="C6" s="38" t="s">
        <v>545</v>
      </c>
      <c r="D6" s="38">
        <v>8</v>
      </c>
      <c r="E6" s="38">
        <v>14</v>
      </c>
      <c r="F6" s="38">
        <v>0</v>
      </c>
      <c r="G6" s="38">
        <v>0</v>
      </c>
      <c r="H6" s="38">
        <v>0</v>
      </c>
      <c r="I6" s="38">
        <v>84</v>
      </c>
      <c r="J6" s="38">
        <v>0</v>
      </c>
      <c r="K6" s="38">
        <v>84</v>
      </c>
      <c r="L6" s="38">
        <v>0</v>
      </c>
      <c r="M6" s="38">
        <v>61</v>
      </c>
      <c r="N6" s="38">
        <v>6</v>
      </c>
      <c r="O6" s="38">
        <v>0</v>
      </c>
      <c r="P6" s="38">
        <v>1</v>
      </c>
    </row>
    <row r="7" spans="1:16" ht="12.75">
      <c r="A7" s="39">
        <v>2</v>
      </c>
      <c r="B7" s="39" t="s">
        <v>546</v>
      </c>
      <c r="C7" s="39" t="s">
        <v>547</v>
      </c>
      <c r="D7" s="39">
        <v>6</v>
      </c>
      <c r="E7" s="39">
        <v>3</v>
      </c>
      <c r="F7" s="39">
        <v>2</v>
      </c>
      <c r="G7" s="39">
        <v>2</v>
      </c>
      <c r="H7" s="39">
        <v>0</v>
      </c>
      <c r="I7" s="39">
        <v>149</v>
      </c>
      <c r="J7" s="39">
        <v>1</v>
      </c>
      <c r="K7" s="39">
        <v>144</v>
      </c>
      <c r="L7" s="39">
        <v>4</v>
      </c>
      <c r="M7" s="39">
        <v>12</v>
      </c>
      <c r="N7" s="39">
        <v>5</v>
      </c>
      <c r="O7" s="39">
        <v>0</v>
      </c>
      <c r="P7" s="39">
        <v>1</v>
      </c>
    </row>
    <row r="8" spans="1:16" ht="12.75">
      <c r="A8" s="39">
        <v>3</v>
      </c>
      <c r="B8" s="39" t="s">
        <v>546</v>
      </c>
      <c r="C8" s="39" t="s">
        <v>548</v>
      </c>
      <c r="D8" s="39">
        <v>4</v>
      </c>
      <c r="E8" s="39">
        <v>2</v>
      </c>
      <c r="F8" s="39">
        <v>6</v>
      </c>
      <c r="G8" s="39">
        <v>6</v>
      </c>
      <c r="H8" s="39">
        <v>0</v>
      </c>
      <c r="I8" s="39">
        <v>302</v>
      </c>
      <c r="J8" s="39">
        <v>1</v>
      </c>
      <c r="K8" s="39">
        <v>301</v>
      </c>
      <c r="L8" s="39">
        <v>0</v>
      </c>
      <c r="M8" s="39">
        <v>49</v>
      </c>
      <c r="N8" s="39">
        <v>18</v>
      </c>
      <c r="O8" s="39">
        <v>13</v>
      </c>
      <c r="P8" s="39">
        <v>1</v>
      </c>
    </row>
    <row r="9" spans="1:16" ht="12.75">
      <c r="A9" s="39">
        <v>4</v>
      </c>
      <c r="B9" s="39" t="s">
        <v>546</v>
      </c>
      <c r="C9" s="39" t="s">
        <v>549</v>
      </c>
      <c r="D9" s="39">
        <v>4</v>
      </c>
      <c r="E9" s="39">
        <v>1</v>
      </c>
      <c r="F9" s="39">
        <v>3</v>
      </c>
      <c r="G9" s="39">
        <v>3</v>
      </c>
      <c r="H9" s="39">
        <v>0</v>
      </c>
      <c r="I9" s="39">
        <v>81</v>
      </c>
      <c r="J9" s="39">
        <v>1</v>
      </c>
      <c r="K9" s="39">
        <v>75</v>
      </c>
      <c r="L9" s="39">
        <v>5</v>
      </c>
      <c r="M9" s="39">
        <v>24</v>
      </c>
      <c r="N9" s="39">
        <v>0</v>
      </c>
      <c r="O9" s="39">
        <v>8</v>
      </c>
      <c r="P9" s="39">
        <v>0</v>
      </c>
    </row>
    <row r="10" spans="1:16" ht="12.75">
      <c r="A10" s="39">
        <v>5</v>
      </c>
      <c r="B10" s="39" t="s">
        <v>550</v>
      </c>
      <c r="C10" s="39" t="s">
        <v>551</v>
      </c>
      <c r="D10" s="39">
        <v>12</v>
      </c>
      <c r="E10" s="39">
        <v>4</v>
      </c>
      <c r="F10" s="39">
        <v>1</v>
      </c>
      <c r="G10" s="39">
        <v>1</v>
      </c>
      <c r="H10" s="39">
        <v>0</v>
      </c>
      <c r="I10" s="39">
        <v>75</v>
      </c>
      <c r="J10" s="39">
        <v>0</v>
      </c>
      <c r="K10" s="39">
        <v>75</v>
      </c>
      <c r="L10" s="39">
        <v>0</v>
      </c>
      <c r="M10" s="39">
        <v>30</v>
      </c>
      <c r="N10" s="39">
        <v>0</v>
      </c>
      <c r="O10" s="39">
        <v>0</v>
      </c>
      <c r="P10" s="39">
        <v>2</v>
      </c>
    </row>
    <row r="11" spans="1:16" s="41" customFormat="1" ht="12.75">
      <c r="A11" s="40">
        <v>5</v>
      </c>
      <c r="B11" s="40"/>
      <c r="C11" s="40" t="s">
        <v>552</v>
      </c>
      <c r="D11" s="40">
        <f aca="true" t="shared" si="0" ref="D11:P11">SUM(D6:D10)</f>
        <v>34</v>
      </c>
      <c r="E11" s="40">
        <f t="shared" si="0"/>
        <v>24</v>
      </c>
      <c r="F11" s="40">
        <f t="shared" si="0"/>
        <v>12</v>
      </c>
      <c r="G11" s="40">
        <f t="shared" si="0"/>
        <v>12</v>
      </c>
      <c r="H11" s="40">
        <f t="shared" si="0"/>
        <v>0</v>
      </c>
      <c r="I11" s="40">
        <f t="shared" si="0"/>
        <v>691</v>
      </c>
      <c r="J11" s="40">
        <f t="shared" si="0"/>
        <v>3</v>
      </c>
      <c r="K11" s="40">
        <f t="shared" si="0"/>
        <v>679</v>
      </c>
      <c r="L11" s="40">
        <f t="shared" si="0"/>
        <v>9</v>
      </c>
      <c r="M11" s="40">
        <f t="shared" si="0"/>
        <v>176</v>
      </c>
      <c r="N11" s="40">
        <f t="shared" si="0"/>
        <v>29</v>
      </c>
      <c r="O11" s="40">
        <f t="shared" si="0"/>
        <v>21</v>
      </c>
      <c r="P11" s="40">
        <f t="shared" si="0"/>
        <v>5</v>
      </c>
    </row>
    <row r="12" spans="1:16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</row>
    <row r="13" spans="1:16" ht="12.75">
      <c r="A13" s="39">
        <v>1</v>
      </c>
      <c r="B13" s="39" t="s">
        <v>546</v>
      </c>
      <c r="C13" s="39" t="s">
        <v>553</v>
      </c>
      <c r="D13" s="39">
        <v>5</v>
      </c>
      <c r="E13" s="39">
        <v>0</v>
      </c>
      <c r="F13" s="39">
        <v>0</v>
      </c>
      <c r="G13" s="39">
        <v>0</v>
      </c>
      <c r="H13" s="39">
        <v>0</v>
      </c>
      <c r="I13" s="39">
        <v>15</v>
      </c>
      <c r="J13" s="39">
        <v>15</v>
      </c>
      <c r="K13" s="39">
        <v>0</v>
      </c>
      <c r="L13" s="39">
        <v>0</v>
      </c>
      <c r="M13" s="39">
        <v>9</v>
      </c>
      <c r="N13" s="39">
        <v>1</v>
      </c>
      <c r="O13" s="39">
        <v>0</v>
      </c>
      <c r="P13" s="39">
        <v>2</v>
      </c>
    </row>
    <row r="14" spans="1:16" ht="12.75">
      <c r="A14" s="39">
        <v>2</v>
      </c>
      <c r="B14" s="39" t="s">
        <v>554</v>
      </c>
      <c r="C14" s="39" t="s">
        <v>555</v>
      </c>
      <c r="D14" s="39">
        <v>18</v>
      </c>
      <c r="E14" s="39">
        <v>2</v>
      </c>
      <c r="F14" s="39">
        <v>0</v>
      </c>
      <c r="G14" s="39">
        <v>0</v>
      </c>
      <c r="H14" s="39">
        <v>0</v>
      </c>
      <c r="I14" s="39">
        <v>87</v>
      </c>
      <c r="J14" s="39">
        <v>0</v>
      </c>
      <c r="K14" s="39">
        <v>87</v>
      </c>
      <c r="L14" s="39">
        <v>0</v>
      </c>
      <c r="M14" s="39">
        <v>21</v>
      </c>
      <c r="N14" s="39">
        <v>12</v>
      </c>
      <c r="O14" s="39">
        <v>0</v>
      </c>
      <c r="P14" s="39">
        <v>4</v>
      </c>
    </row>
    <row r="15" spans="1:16" ht="12.75">
      <c r="A15" s="39">
        <v>3</v>
      </c>
      <c r="B15" s="39" t="s">
        <v>556</v>
      </c>
      <c r="C15" s="39" t="s">
        <v>557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17</v>
      </c>
      <c r="J15" s="39">
        <v>1</v>
      </c>
      <c r="K15" s="39">
        <v>16</v>
      </c>
      <c r="L15" s="39">
        <v>0</v>
      </c>
      <c r="M15" s="39">
        <v>3</v>
      </c>
      <c r="N15" s="39">
        <v>0</v>
      </c>
      <c r="O15" s="39">
        <v>0</v>
      </c>
      <c r="P15" s="39">
        <v>0</v>
      </c>
    </row>
    <row r="16" spans="1:16" s="41" customFormat="1" ht="12.75">
      <c r="A16" s="40">
        <v>3</v>
      </c>
      <c r="B16" s="40"/>
      <c r="C16" s="40" t="s">
        <v>558</v>
      </c>
      <c r="D16" s="40">
        <f aca="true" t="shared" si="1" ref="D16:P16">SUM(D13:D15)</f>
        <v>23</v>
      </c>
      <c r="E16" s="40">
        <f t="shared" si="1"/>
        <v>2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40">
        <f t="shared" si="1"/>
        <v>119</v>
      </c>
      <c r="J16" s="40">
        <f t="shared" si="1"/>
        <v>16</v>
      </c>
      <c r="K16" s="40">
        <f t="shared" si="1"/>
        <v>103</v>
      </c>
      <c r="L16" s="40">
        <f t="shared" si="1"/>
        <v>0</v>
      </c>
      <c r="M16" s="40">
        <f t="shared" si="1"/>
        <v>33</v>
      </c>
      <c r="N16" s="40">
        <f t="shared" si="1"/>
        <v>13</v>
      </c>
      <c r="O16" s="40">
        <f t="shared" si="1"/>
        <v>0</v>
      </c>
      <c r="P16" s="40">
        <f t="shared" si="1"/>
        <v>6</v>
      </c>
    </row>
    <row r="17" spans="1:16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</row>
    <row r="18" spans="1:16" ht="12.75">
      <c r="A18" s="39">
        <v>1</v>
      </c>
      <c r="B18" s="39" t="s">
        <v>559</v>
      </c>
      <c r="C18" s="39" t="s">
        <v>560</v>
      </c>
      <c r="D18" s="39">
        <v>3</v>
      </c>
      <c r="E18" s="39">
        <v>12</v>
      </c>
      <c r="F18" s="39">
        <v>0</v>
      </c>
      <c r="G18" s="39">
        <v>0</v>
      </c>
      <c r="H18" s="39">
        <v>0</v>
      </c>
      <c r="I18" s="39">
        <v>16</v>
      </c>
      <c r="J18" s="39">
        <v>0</v>
      </c>
      <c r="K18" s="39">
        <v>16</v>
      </c>
      <c r="L18" s="39">
        <v>0</v>
      </c>
      <c r="M18" s="39">
        <v>0</v>
      </c>
      <c r="N18" s="39">
        <v>5</v>
      </c>
      <c r="O18" s="39">
        <v>0</v>
      </c>
      <c r="P18" s="39">
        <v>0</v>
      </c>
    </row>
    <row r="19" spans="1:16" ht="12.75">
      <c r="A19" s="39">
        <v>2</v>
      </c>
      <c r="B19" s="39" t="s">
        <v>559</v>
      </c>
      <c r="C19" s="39" t="s">
        <v>561</v>
      </c>
      <c r="D19" s="39">
        <v>3</v>
      </c>
      <c r="E19" s="39">
        <v>4</v>
      </c>
      <c r="F19" s="39">
        <v>0</v>
      </c>
      <c r="G19" s="39">
        <v>0</v>
      </c>
      <c r="H19" s="39">
        <v>0</v>
      </c>
      <c r="I19" s="39">
        <v>32</v>
      </c>
      <c r="J19" s="39">
        <v>0</v>
      </c>
      <c r="K19" s="39">
        <v>32</v>
      </c>
      <c r="L19" s="39">
        <v>0</v>
      </c>
      <c r="M19" s="39">
        <v>5</v>
      </c>
      <c r="N19" s="39">
        <v>6</v>
      </c>
      <c r="O19" s="39">
        <v>0</v>
      </c>
      <c r="P19" s="39">
        <v>4</v>
      </c>
    </row>
    <row r="20" spans="1:16" ht="12.75">
      <c r="A20" s="39">
        <v>3</v>
      </c>
      <c r="B20" s="39" t="s">
        <v>562</v>
      </c>
      <c r="C20" s="39" t="s">
        <v>563</v>
      </c>
      <c r="D20" s="39">
        <v>1</v>
      </c>
      <c r="E20" s="39">
        <v>11</v>
      </c>
      <c r="F20" s="39">
        <v>0</v>
      </c>
      <c r="G20" s="39">
        <v>0</v>
      </c>
      <c r="H20" s="39">
        <v>0</v>
      </c>
      <c r="I20" s="39">
        <v>62</v>
      </c>
      <c r="J20" s="39">
        <v>8</v>
      </c>
      <c r="K20" s="39">
        <v>54</v>
      </c>
      <c r="L20" s="39">
        <v>0</v>
      </c>
      <c r="M20" s="39">
        <v>2</v>
      </c>
      <c r="N20" s="39">
        <v>1</v>
      </c>
      <c r="O20" s="39">
        <v>0</v>
      </c>
      <c r="P20" s="39">
        <v>3</v>
      </c>
    </row>
    <row r="21" spans="1:16" ht="12.75">
      <c r="A21" s="39">
        <v>4</v>
      </c>
      <c r="B21" s="39" t="s">
        <v>564</v>
      </c>
      <c r="C21" s="39" t="s">
        <v>565</v>
      </c>
      <c r="D21" s="39">
        <v>0</v>
      </c>
      <c r="E21" s="39">
        <v>13</v>
      </c>
      <c r="F21" s="39">
        <v>0</v>
      </c>
      <c r="G21" s="39">
        <v>0</v>
      </c>
      <c r="H21" s="39">
        <v>0</v>
      </c>
      <c r="I21" s="39">
        <v>20</v>
      </c>
      <c r="J21" s="39">
        <v>0</v>
      </c>
      <c r="K21" s="39">
        <v>20</v>
      </c>
      <c r="L21" s="39">
        <v>0</v>
      </c>
      <c r="M21" s="39">
        <v>10</v>
      </c>
      <c r="N21" s="39">
        <v>8</v>
      </c>
      <c r="O21" s="39">
        <v>0</v>
      </c>
      <c r="P21" s="39">
        <v>20</v>
      </c>
    </row>
    <row r="22" spans="1:16" ht="12.75">
      <c r="A22" s="39">
        <v>5</v>
      </c>
      <c r="B22" s="39" t="s">
        <v>544</v>
      </c>
      <c r="C22" s="39" t="s">
        <v>566</v>
      </c>
      <c r="D22" s="39">
        <v>0</v>
      </c>
      <c r="E22" s="39">
        <v>8</v>
      </c>
      <c r="F22" s="39">
        <v>0</v>
      </c>
      <c r="G22" s="39">
        <v>0</v>
      </c>
      <c r="H22" s="39">
        <v>0</v>
      </c>
      <c r="I22" s="39">
        <v>25</v>
      </c>
      <c r="J22" s="39">
        <v>0</v>
      </c>
      <c r="K22" s="39">
        <v>25</v>
      </c>
      <c r="L22" s="39">
        <v>0</v>
      </c>
      <c r="M22" s="39">
        <v>2</v>
      </c>
      <c r="N22" s="39">
        <v>4</v>
      </c>
      <c r="O22" s="39">
        <v>0</v>
      </c>
      <c r="P22" s="39">
        <v>0</v>
      </c>
    </row>
    <row r="23" spans="1:16" ht="12.75">
      <c r="A23" s="39">
        <v>6</v>
      </c>
      <c r="B23" s="39" t="s">
        <v>567</v>
      </c>
      <c r="C23" s="39" t="s">
        <v>568</v>
      </c>
      <c r="D23" s="39">
        <v>1</v>
      </c>
      <c r="E23" s="39">
        <v>1</v>
      </c>
      <c r="F23" s="39">
        <v>0</v>
      </c>
      <c r="G23" s="39">
        <v>0</v>
      </c>
      <c r="H23" s="39">
        <v>0</v>
      </c>
      <c r="I23" s="39">
        <v>135</v>
      </c>
      <c r="J23" s="39">
        <v>0</v>
      </c>
      <c r="K23" s="39">
        <v>135</v>
      </c>
      <c r="L23" s="39">
        <v>0</v>
      </c>
      <c r="M23" s="39">
        <v>45</v>
      </c>
      <c r="N23" s="39">
        <v>6</v>
      </c>
      <c r="O23" s="39">
        <v>0</v>
      </c>
      <c r="P23" s="39">
        <v>6</v>
      </c>
    </row>
    <row r="24" spans="1:16" ht="12.75">
      <c r="A24" s="39">
        <v>7</v>
      </c>
      <c r="B24" s="39" t="s">
        <v>546</v>
      </c>
      <c r="C24" s="39" t="s">
        <v>569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0</v>
      </c>
      <c r="K24" s="39">
        <v>5</v>
      </c>
      <c r="L24" s="39">
        <v>0</v>
      </c>
      <c r="M24" s="39">
        <v>67</v>
      </c>
      <c r="N24" s="39">
        <v>4</v>
      </c>
      <c r="O24" s="39">
        <v>0</v>
      </c>
      <c r="P24" s="39">
        <v>10</v>
      </c>
    </row>
    <row r="25" spans="1:16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</row>
    <row r="26" spans="1:16" ht="12.75">
      <c r="A26" s="39">
        <v>9</v>
      </c>
      <c r="B26" s="39" t="s">
        <v>546</v>
      </c>
      <c r="C26" s="39" t="s">
        <v>571</v>
      </c>
      <c r="D26" s="39">
        <v>1</v>
      </c>
      <c r="E26" s="39">
        <v>0</v>
      </c>
      <c r="F26" s="39">
        <v>0</v>
      </c>
      <c r="G26" s="39">
        <v>0</v>
      </c>
      <c r="H26" s="39">
        <v>0</v>
      </c>
      <c r="I26" s="39">
        <v>43</v>
      </c>
      <c r="J26" s="39">
        <v>1</v>
      </c>
      <c r="K26" s="39">
        <v>41</v>
      </c>
      <c r="L26" s="39">
        <v>1</v>
      </c>
      <c r="M26" s="39">
        <v>7</v>
      </c>
      <c r="N26" s="39">
        <v>11</v>
      </c>
      <c r="O26" s="39">
        <v>0</v>
      </c>
      <c r="P26" s="39">
        <v>8</v>
      </c>
    </row>
    <row r="27" spans="1:16" ht="12.75">
      <c r="A27" s="39">
        <v>10</v>
      </c>
      <c r="B27" s="39" t="s">
        <v>546</v>
      </c>
      <c r="C27" s="39" t="s">
        <v>572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6</v>
      </c>
      <c r="J27" s="39">
        <v>0</v>
      </c>
      <c r="K27" s="39">
        <v>6</v>
      </c>
      <c r="L27" s="39">
        <v>0</v>
      </c>
      <c r="M27" s="39">
        <v>5</v>
      </c>
      <c r="N27" s="39">
        <v>1</v>
      </c>
      <c r="O27" s="39">
        <v>0</v>
      </c>
      <c r="P27" s="39">
        <v>4</v>
      </c>
    </row>
    <row r="28" spans="1:16" ht="12.75">
      <c r="A28" s="39">
        <v>11</v>
      </c>
      <c r="B28" s="39" t="s">
        <v>546</v>
      </c>
      <c r="C28" s="39" t="s">
        <v>573</v>
      </c>
      <c r="D28" s="39">
        <v>1</v>
      </c>
      <c r="E28" s="39">
        <v>1</v>
      </c>
      <c r="F28" s="39">
        <v>0</v>
      </c>
      <c r="G28" s="39">
        <v>0</v>
      </c>
      <c r="H28" s="39">
        <v>0</v>
      </c>
      <c r="I28" s="39">
        <v>110</v>
      </c>
      <c r="J28" s="39">
        <v>0</v>
      </c>
      <c r="K28" s="39">
        <v>110</v>
      </c>
      <c r="L28" s="39">
        <v>0</v>
      </c>
      <c r="M28" s="39">
        <v>10</v>
      </c>
      <c r="N28" s="39">
        <v>10</v>
      </c>
      <c r="O28" s="39">
        <v>0</v>
      </c>
      <c r="P28" s="39">
        <v>10</v>
      </c>
    </row>
    <row r="29" spans="1:16" ht="12.75">
      <c r="A29" s="39">
        <v>12</v>
      </c>
      <c r="B29" s="39" t="s">
        <v>546</v>
      </c>
      <c r="C29" s="39" t="s">
        <v>574</v>
      </c>
      <c r="D29" s="39">
        <v>3</v>
      </c>
      <c r="E29" s="39">
        <v>3</v>
      </c>
      <c r="F29" s="39">
        <v>0</v>
      </c>
      <c r="G29" s="39">
        <v>0</v>
      </c>
      <c r="H29" s="39">
        <v>0</v>
      </c>
      <c r="I29" s="39">
        <v>68</v>
      </c>
      <c r="J29" s="39">
        <v>4</v>
      </c>
      <c r="K29" s="39">
        <v>64</v>
      </c>
      <c r="L29" s="39">
        <v>0</v>
      </c>
      <c r="M29" s="39">
        <v>30</v>
      </c>
      <c r="N29" s="39">
        <v>9</v>
      </c>
      <c r="O29" s="39">
        <v>0</v>
      </c>
      <c r="P29" s="39">
        <v>20</v>
      </c>
    </row>
    <row r="30" spans="1:16" ht="12.75">
      <c r="A30" s="39">
        <v>13</v>
      </c>
      <c r="B30" s="39" t="s">
        <v>546</v>
      </c>
      <c r="C30" s="39" t="s">
        <v>575</v>
      </c>
      <c r="D30" s="39">
        <v>1</v>
      </c>
      <c r="E30" s="39">
        <v>0</v>
      </c>
      <c r="F30" s="39">
        <v>0</v>
      </c>
      <c r="G30" s="39">
        <v>0</v>
      </c>
      <c r="H30" s="39">
        <v>0</v>
      </c>
      <c r="I30" s="39">
        <v>21</v>
      </c>
      <c r="J30" s="39">
        <v>0</v>
      </c>
      <c r="K30" s="39">
        <v>21</v>
      </c>
      <c r="L30" s="39">
        <v>0</v>
      </c>
      <c r="M30" s="39">
        <v>8</v>
      </c>
      <c r="N30" s="39">
        <v>0</v>
      </c>
      <c r="O30" s="39">
        <v>0</v>
      </c>
      <c r="P30" s="39">
        <v>2</v>
      </c>
    </row>
    <row r="31" spans="1:16" ht="12.75">
      <c r="A31" s="39">
        <v>14</v>
      </c>
      <c r="B31" s="39" t="s">
        <v>576</v>
      </c>
      <c r="C31" s="39" t="s">
        <v>577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87</v>
      </c>
      <c r="J31" s="39">
        <v>5</v>
      </c>
      <c r="K31" s="39">
        <v>82</v>
      </c>
      <c r="L31" s="39">
        <v>0</v>
      </c>
      <c r="M31" s="39">
        <v>30</v>
      </c>
      <c r="N31" s="39">
        <v>1</v>
      </c>
      <c r="O31" s="39">
        <v>1</v>
      </c>
      <c r="P31" s="39">
        <v>0</v>
      </c>
    </row>
    <row r="32" spans="1:16" ht="12.75">
      <c r="A32" s="39">
        <v>15</v>
      </c>
      <c r="B32" s="39" t="s">
        <v>578</v>
      </c>
      <c r="C32" s="39" t="s">
        <v>579</v>
      </c>
      <c r="D32" s="39">
        <v>1</v>
      </c>
      <c r="E32" s="39">
        <v>2</v>
      </c>
      <c r="F32" s="39">
        <v>0</v>
      </c>
      <c r="G32" s="39">
        <v>0</v>
      </c>
      <c r="H32" s="39">
        <v>0</v>
      </c>
      <c r="I32" s="39">
        <v>78</v>
      </c>
      <c r="J32" s="39">
        <v>0</v>
      </c>
      <c r="K32" s="39">
        <v>78</v>
      </c>
      <c r="L32" s="39">
        <v>0</v>
      </c>
      <c r="M32" s="39">
        <v>0</v>
      </c>
      <c r="N32" s="39">
        <v>2</v>
      </c>
      <c r="O32" s="39">
        <v>0</v>
      </c>
      <c r="P32" s="39">
        <v>0</v>
      </c>
    </row>
    <row r="33" spans="1:16" ht="12.75">
      <c r="A33" s="39">
        <v>16</v>
      </c>
      <c r="B33" s="39" t="s">
        <v>580</v>
      </c>
      <c r="C33" s="39" t="s">
        <v>581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11</v>
      </c>
      <c r="J33" s="39">
        <v>0</v>
      </c>
      <c r="K33" s="39">
        <v>11</v>
      </c>
      <c r="L33" s="39">
        <v>0</v>
      </c>
      <c r="M33" s="39">
        <v>2</v>
      </c>
      <c r="N33" s="39">
        <v>0</v>
      </c>
      <c r="O33" s="39">
        <v>0</v>
      </c>
      <c r="P33" s="39">
        <v>0</v>
      </c>
    </row>
    <row r="34" spans="1:16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</row>
    <row r="35" spans="1:16" ht="12.75">
      <c r="A35" s="39">
        <v>18</v>
      </c>
      <c r="B35" s="39" t="s">
        <v>584</v>
      </c>
      <c r="C35" s="39" t="s">
        <v>585</v>
      </c>
      <c r="D35" s="39">
        <v>0</v>
      </c>
      <c r="E35" s="39">
        <v>1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0</v>
      </c>
      <c r="L35" s="39">
        <v>1</v>
      </c>
      <c r="M35" s="39">
        <v>1</v>
      </c>
      <c r="N35" s="39">
        <v>5</v>
      </c>
      <c r="O35" s="39">
        <v>0</v>
      </c>
      <c r="P35" s="39">
        <v>0</v>
      </c>
    </row>
    <row r="36" spans="1:16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</row>
    <row r="37" spans="1:16" ht="12.75">
      <c r="A37" s="39">
        <v>20</v>
      </c>
      <c r="B37" s="39" t="s">
        <v>550</v>
      </c>
      <c r="C37" s="39" t="s">
        <v>588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42</v>
      </c>
      <c r="J37" s="39">
        <v>0</v>
      </c>
      <c r="K37" s="39">
        <v>42</v>
      </c>
      <c r="L37" s="39">
        <v>0</v>
      </c>
      <c r="M37" s="39">
        <v>3</v>
      </c>
      <c r="N37" s="39">
        <v>0</v>
      </c>
      <c r="O37" s="39">
        <v>0</v>
      </c>
      <c r="P37" s="39">
        <v>1</v>
      </c>
    </row>
    <row r="38" spans="1:16" ht="12.75">
      <c r="A38" s="39">
        <v>21</v>
      </c>
      <c r="B38" s="39" t="s">
        <v>589</v>
      </c>
      <c r="C38" s="39" t="s">
        <v>590</v>
      </c>
      <c r="D38" s="39">
        <v>0</v>
      </c>
      <c r="E38" s="39">
        <v>1</v>
      </c>
      <c r="F38" s="39">
        <v>0</v>
      </c>
      <c r="G38" s="39">
        <v>0</v>
      </c>
      <c r="H38" s="39">
        <v>0</v>
      </c>
      <c r="I38" s="39">
        <v>7</v>
      </c>
      <c r="J38" s="39">
        <v>0</v>
      </c>
      <c r="K38" s="39">
        <v>7</v>
      </c>
      <c r="L38" s="39">
        <v>0</v>
      </c>
      <c r="M38" s="39">
        <v>4</v>
      </c>
      <c r="N38" s="39">
        <v>2</v>
      </c>
      <c r="O38" s="39">
        <v>0</v>
      </c>
      <c r="P38" s="39">
        <v>1</v>
      </c>
    </row>
    <row r="39" spans="1:16" ht="12.75">
      <c r="A39" s="39">
        <v>22</v>
      </c>
      <c r="B39" s="39" t="s">
        <v>589</v>
      </c>
      <c r="C39" s="39" t="s">
        <v>591</v>
      </c>
      <c r="D39" s="39">
        <v>1</v>
      </c>
      <c r="E39" s="39">
        <v>5</v>
      </c>
      <c r="F39" s="39">
        <v>0</v>
      </c>
      <c r="G39" s="39">
        <v>0</v>
      </c>
      <c r="H39" s="39">
        <v>0</v>
      </c>
      <c r="I39" s="39">
        <v>42</v>
      </c>
      <c r="J39" s="39">
        <v>4</v>
      </c>
      <c r="K39" s="39">
        <v>38</v>
      </c>
      <c r="L39" s="39">
        <v>0</v>
      </c>
      <c r="M39" s="39">
        <v>0</v>
      </c>
      <c r="N39" s="39">
        <v>4</v>
      </c>
      <c r="O39" s="39">
        <v>0</v>
      </c>
      <c r="P39" s="39">
        <v>2</v>
      </c>
    </row>
    <row r="40" spans="1:16" ht="12.75">
      <c r="A40" s="39">
        <v>23</v>
      </c>
      <c r="B40" s="39" t="s">
        <v>592</v>
      </c>
      <c r="C40" s="39" t="s">
        <v>593</v>
      </c>
      <c r="D40" s="39">
        <v>0</v>
      </c>
      <c r="E40" s="39">
        <v>5</v>
      </c>
      <c r="F40" s="39">
        <v>0</v>
      </c>
      <c r="G40" s="39">
        <v>0</v>
      </c>
      <c r="H40" s="39">
        <v>0</v>
      </c>
      <c r="I40" s="39">
        <v>43</v>
      </c>
      <c r="J40" s="39">
        <v>0</v>
      </c>
      <c r="K40" s="39">
        <v>43</v>
      </c>
      <c r="L40" s="39">
        <v>0</v>
      </c>
      <c r="M40" s="39">
        <v>8</v>
      </c>
      <c r="N40" s="39">
        <v>5</v>
      </c>
      <c r="O40" s="39">
        <v>0</v>
      </c>
      <c r="P40" s="39">
        <v>0</v>
      </c>
    </row>
    <row r="41" spans="1:16" ht="12.75">
      <c r="A41" s="39">
        <v>24</v>
      </c>
      <c r="B41" s="39" t="s">
        <v>594</v>
      </c>
      <c r="C41" s="39" t="s">
        <v>595</v>
      </c>
      <c r="D41" s="39">
        <v>0</v>
      </c>
      <c r="E41" s="39">
        <v>20</v>
      </c>
      <c r="F41" s="39">
        <v>0</v>
      </c>
      <c r="G41" s="39">
        <v>0</v>
      </c>
      <c r="H41" s="39">
        <v>0</v>
      </c>
      <c r="I41" s="39">
        <v>18</v>
      </c>
      <c r="J41" s="39">
        <v>0</v>
      </c>
      <c r="K41" s="39">
        <v>18</v>
      </c>
      <c r="L41" s="39">
        <v>0</v>
      </c>
      <c r="M41" s="39">
        <v>4</v>
      </c>
      <c r="N41" s="39">
        <v>0</v>
      </c>
      <c r="O41" s="39">
        <v>0</v>
      </c>
      <c r="P41" s="39">
        <v>12</v>
      </c>
    </row>
    <row r="42" spans="1:16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ht="12.75">
      <c r="A43" s="39">
        <v>26</v>
      </c>
      <c r="B43" s="39" t="s">
        <v>597</v>
      </c>
      <c r="C43" s="39" t="s">
        <v>598</v>
      </c>
      <c r="D43" s="39">
        <v>1</v>
      </c>
      <c r="E43" s="39">
        <v>5</v>
      </c>
      <c r="F43" s="39">
        <v>0</v>
      </c>
      <c r="G43" s="39">
        <v>0</v>
      </c>
      <c r="H43" s="39">
        <v>0</v>
      </c>
      <c r="I43" s="39">
        <v>34</v>
      </c>
      <c r="J43" s="39">
        <v>7</v>
      </c>
      <c r="K43" s="39">
        <v>27</v>
      </c>
      <c r="L43" s="39">
        <v>0</v>
      </c>
      <c r="M43" s="39">
        <v>14</v>
      </c>
      <c r="N43" s="39">
        <v>7</v>
      </c>
      <c r="O43" s="39">
        <v>0</v>
      </c>
      <c r="P43" s="39">
        <v>12</v>
      </c>
    </row>
    <row r="44" spans="1:16" ht="12.75">
      <c r="A44" s="39">
        <v>27</v>
      </c>
      <c r="B44" s="39" t="s">
        <v>599</v>
      </c>
      <c r="C44" s="39" t="s">
        <v>600</v>
      </c>
      <c r="D44" s="39">
        <v>0</v>
      </c>
      <c r="E44" s="39">
        <v>3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14</v>
      </c>
      <c r="N44" s="39">
        <v>0</v>
      </c>
      <c r="O44" s="39">
        <v>0</v>
      </c>
      <c r="P44" s="39">
        <v>2</v>
      </c>
    </row>
    <row r="45" spans="1:16" ht="12.75">
      <c r="A45" s="39">
        <v>28</v>
      </c>
      <c r="B45" s="39" t="s">
        <v>601</v>
      </c>
      <c r="C45" s="39" t="s">
        <v>602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6</v>
      </c>
      <c r="J45" s="39">
        <v>0</v>
      </c>
      <c r="K45" s="39">
        <v>6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 ht="12.75">
      <c r="A46" s="39">
        <v>29</v>
      </c>
      <c r="B46" s="39" t="s">
        <v>601</v>
      </c>
      <c r="C46" s="39" t="s">
        <v>603</v>
      </c>
      <c r="D46" s="39">
        <v>0</v>
      </c>
      <c r="E46" s="39">
        <v>1</v>
      </c>
      <c r="F46" s="39">
        <v>0</v>
      </c>
      <c r="G46" s="39">
        <v>0</v>
      </c>
      <c r="H46" s="39">
        <v>0</v>
      </c>
      <c r="I46" s="39">
        <v>18</v>
      </c>
      <c r="J46" s="39">
        <v>0</v>
      </c>
      <c r="K46" s="39">
        <v>18</v>
      </c>
      <c r="L46" s="39">
        <v>0</v>
      </c>
      <c r="M46" s="39">
        <v>6</v>
      </c>
      <c r="N46" s="39">
        <v>1</v>
      </c>
      <c r="O46" s="39">
        <v>0</v>
      </c>
      <c r="P46" s="39">
        <v>3</v>
      </c>
    </row>
    <row r="47" spans="1:16" ht="12.75">
      <c r="A47" s="39">
        <v>30</v>
      </c>
      <c r="B47" s="39" t="s">
        <v>604</v>
      </c>
      <c r="C47" s="39" t="s">
        <v>605</v>
      </c>
      <c r="D47" s="39">
        <v>0</v>
      </c>
      <c r="E47" s="39">
        <v>5</v>
      </c>
      <c r="F47" s="39">
        <v>0</v>
      </c>
      <c r="G47" s="39">
        <v>0</v>
      </c>
      <c r="H47" s="39">
        <v>0</v>
      </c>
      <c r="I47" s="39">
        <v>88</v>
      </c>
      <c r="J47" s="39">
        <v>0</v>
      </c>
      <c r="K47" s="39">
        <v>88</v>
      </c>
      <c r="L47" s="39">
        <v>0</v>
      </c>
      <c r="M47" s="39">
        <v>12</v>
      </c>
      <c r="N47" s="39">
        <v>0</v>
      </c>
      <c r="O47" s="39">
        <v>0</v>
      </c>
      <c r="P47" s="39">
        <v>0</v>
      </c>
    </row>
    <row r="48" spans="1:16" ht="12.75">
      <c r="A48" s="39">
        <v>31</v>
      </c>
      <c r="B48" s="39" t="s">
        <v>606</v>
      </c>
      <c r="C48" s="39" t="s">
        <v>607</v>
      </c>
      <c r="D48" s="39">
        <v>1</v>
      </c>
      <c r="E48" s="39">
        <v>3</v>
      </c>
      <c r="F48" s="39">
        <v>0</v>
      </c>
      <c r="G48" s="39">
        <v>0</v>
      </c>
      <c r="H48" s="39">
        <v>0</v>
      </c>
      <c r="I48" s="39">
        <v>17</v>
      </c>
      <c r="J48" s="39">
        <v>0</v>
      </c>
      <c r="K48" s="39">
        <v>17</v>
      </c>
      <c r="L48" s="39">
        <v>0</v>
      </c>
      <c r="M48" s="39">
        <v>7</v>
      </c>
      <c r="N48" s="39">
        <v>1</v>
      </c>
      <c r="O48" s="39">
        <v>0</v>
      </c>
      <c r="P48" s="39">
        <v>0</v>
      </c>
    </row>
    <row r="49" spans="1:16" ht="12.75">
      <c r="A49" s="39">
        <v>32</v>
      </c>
      <c r="B49" s="39" t="s">
        <v>608</v>
      </c>
      <c r="C49" s="39" t="s">
        <v>609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18</v>
      </c>
      <c r="J49" s="39">
        <v>0</v>
      </c>
      <c r="K49" s="39">
        <v>18</v>
      </c>
      <c r="L49" s="39">
        <v>0</v>
      </c>
      <c r="M49" s="39">
        <v>1</v>
      </c>
      <c r="N49" s="39">
        <v>3</v>
      </c>
      <c r="O49" s="39">
        <v>0</v>
      </c>
      <c r="P49" s="39">
        <v>0</v>
      </c>
    </row>
    <row r="50" spans="1:16" ht="12.75">
      <c r="A50" s="39">
        <v>33</v>
      </c>
      <c r="B50" s="39" t="s">
        <v>610</v>
      </c>
      <c r="C50" s="39" t="s">
        <v>611</v>
      </c>
      <c r="D50" s="39">
        <v>0</v>
      </c>
      <c r="E50" s="39">
        <v>6</v>
      </c>
      <c r="F50" s="39">
        <v>0</v>
      </c>
      <c r="G50" s="39">
        <v>0</v>
      </c>
      <c r="H50" s="39">
        <v>0</v>
      </c>
      <c r="I50" s="39">
        <v>36</v>
      </c>
      <c r="J50" s="39">
        <v>2</v>
      </c>
      <c r="K50" s="39">
        <v>34</v>
      </c>
      <c r="L50" s="39">
        <v>0</v>
      </c>
      <c r="M50" s="39">
        <v>11</v>
      </c>
      <c r="N50" s="39">
        <v>0</v>
      </c>
      <c r="O50" s="39">
        <v>0</v>
      </c>
      <c r="P50" s="39">
        <v>5</v>
      </c>
    </row>
    <row r="51" spans="1:16" ht="12.75">
      <c r="A51" s="39">
        <v>34</v>
      </c>
      <c r="B51" s="39" t="s">
        <v>554</v>
      </c>
      <c r="C51" s="39" t="s">
        <v>612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10</v>
      </c>
      <c r="J51" s="39">
        <v>0</v>
      </c>
      <c r="K51" s="39">
        <v>10</v>
      </c>
      <c r="L51" s="39">
        <v>0</v>
      </c>
      <c r="M51" s="39">
        <v>1</v>
      </c>
      <c r="N51" s="39">
        <v>2</v>
      </c>
      <c r="O51" s="39">
        <v>0</v>
      </c>
      <c r="P51" s="39">
        <v>1</v>
      </c>
    </row>
    <row r="52" spans="1:16" ht="12.75">
      <c r="A52" s="39">
        <v>35</v>
      </c>
      <c r="B52" s="39" t="s">
        <v>554</v>
      </c>
      <c r="C52" s="39" t="s">
        <v>613</v>
      </c>
      <c r="D52" s="39">
        <v>0</v>
      </c>
      <c r="E52" s="39">
        <v>7</v>
      </c>
      <c r="F52" s="39">
        <v>0</v>
      </c>
      <c r="G52" s="39">
        <v>0</v>
      </c>
      <c r="H52" s="39">
        <v>0</v>
      </c>
      <c r="I52" s="39">
        <v>51</v>
      </c>
      <c r="J52" s="39">
        <v>0</v>
      </c>
      <c r="K52" s="39">
        <v>51</v>
      </c>
      <c r="L52" s="39">
        <v>0</v>
      </c>
      <c r="M52" s="39">
        <v>8</v>
      </c>
      <c r="N52" s="39">
        <v>0</v>
      </c>
      <c r="O52" s="39">
        <v>0</v>
      </c>
      <c r="P52" s="39">
        <v>0</v>
      </c>
    </row>
    <row r="53" spans="1:16" ht="12.75">
      <c r="A53" s="39">
        <v>36</v>
      </c>
      <c r="B53" s="39" t="s">
        <v>614</v>
      </c>
      <c r="C53" s="39" t="s">
        <v>615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11</v>
      </c>
      <c r="J53" s="39">
        <v>1</v>
      </c>
      <c r="K53" s="39">
        <v>10</v>
      </c>
      <c r="L53" s="39">
        <v>0</v>
      </c>
      <c r="M53" s="39">
        <v>1</v>
      </c>
      <c r="N53" s="39">
        <v>1</v>
      </c>
      <c r="O53" s="39">
        <v>0</v>
      </c>
      <c r="P53" s="39">
        <v>3</v>
      </c>
    </row>
    <row r="54" spans="1:16" ht="12.75">
      <c r="A54" s="39">
        <v>37</v>
      </c>
      <c r="B54" s="39" t="s">
        <v>556</v>
      </c>
      <c r="C54" s="39" t="s">
        <v>616</v>
      </c>
      <c r="D54" s="39">
        <v>0</v>
      </c>
      <c r="E54" s="39">
        <v>2</v>
      </c>
      <c r="F54" s="39">
        <v>0</v>
      </c>
      <c r="G54" s="39">
        <v>0</v>
      </c>
      <c r="H54" s="39">
        <v>0</v>
      </c>
      <c r="I54" s="39">
        <v>7</v>
      </c>
      <c r="J54" s="39">
        <v>0</v>
      </c>
      <c r="K54" s="39">
        <v>7</v>
      </c>
      <c r="L54" s="39">
        <v>0</v>
      </c>
      <c r="M54" s="39">
        <v>2</v>
      </c>
      <c r="N54" s="39">
        <v>1</v>
      </c>
      <c r="O54" s="39">
        <v>0</v>
      </c>
      <c r="P54" s="39">
        <v>1</v>
      </c>
    </row>
    <row r="55" spans="1:16" ht="12.75">
      <c r="A55" s="39">
        <v>38</v>
      </c>
      <c r="B55" s="39" t="s">
        <v>617</v>
      </c>
      <c r="C55" s="39" t="s">
        <v>618</v>
      </c>
      <c r="D55" s="39">
        <v>1</v>
      </c>
      <c r="E55" s="39">
        <v>0</v>
      </c>
      <c r="F55" s="39">
        <v>0</v>
      </c>
      <c r="G55" s="39">
        <v>0</v>
      </c>
      <c r="H55" s="39">
        <v>0</v>
      </c>
      <c r="I55" s="39">
        <v>15</v>
      </c>
      <c r="J55" s="39">
        <v>0</v>
      </c>
      <c r="K55" s="39">
        <v>15</v>
      </c>
      <c r="L55" s="39">
        <v>0</v>
      </c>
      <c r="M55" s="39">
        <v>19</v>
      </c>
      <c r="N55" s="39">
        <v>12</v>
      </c>
      <c r="O55" s="39">
        <v>0</v>
      </c>
      <c r="P55" s="39">
        <v>8</v>
      </c>
    </row>
    <row r="56" spans="1:16" ht="12.75">
      <c r="A56" s="39">
        <v>39</v>
      </c>
      <c r="B56" s="39" t="s">
        <v>619</v>
      </c>
      <c r="C56" s="39" t="s">
        <v>620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2</v>
      </c>
      <c r="J56" s="39">
        <v>0</v>
      </c>
      <c r="K56" s="39">
        <v>2</v>
      </c>
      <c r="L56" s="39">
        <v>0</v>
      </c>
      <c r="M56" s="39">
        <v>2</v>
      </c>
      <c r="N56" s="39">
        <v>3</v>
      </c>
      <c r="O56" s="39">
        <v>0</v>
      </c>
      <c r="P56" s="39">
        <v>3</v>
      </c>
    </row>
    <row r="57" spans="1:16" ht="12.75">
      <c r="A57" s="39">
        <v>40</v>
      </c>
      <c r="B57" s="39" t="s">
        <v>621</v>
      </c>
      <c r="C57" s="39" t="s">
        <v>622</v>
      </c>
      <c r="D57" s="39">
        <v>0</v>
      </c>
      <c r="E57" s="39">
        <v>3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4</v>
      </c>
      <c r="N57" s="39">
        <v>4</v>
      </c>
      <c r="O57" s="39">
        <v>0</v>
      </c>
      <c r="P57" s="39">
        <v>0</v>
      </c>
    </row>
    <row r="58" spans="1:16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</row>
    <row r="59" spans="1:16" ht="12.75">
      <c r="A59" s="39">
        <v>42</v>
      </c>
      <c r="B59" s="39" t="s">
        <v>624</v>
      </c>
      <c r="C59" s="39" t="s">
        <v>625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15</v>
      </c>
      <c r="J59" s="39">
        <v>0</v>
      </c>
      <c r="K59" s="39">
        <v>15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 s="41" customFormat="1" ht="12.75">
      <c r="A60" s="40">
        <v>42</v>
      </c>
      <c r="B60" s="40"/>
      <c r="C60" s="40" t="s">
        <v>626</v>
      </c>
      <c r="D60" s="40">
        <f aca="true" t="shared" si="2" ref="D60:P60">SUM(D18:D59)</f>
        <v>19</v>
      </c>
      <c r="E60" s="40">
        <f t="shared" si="2"/>
        <v>124</v>
      </c>
      <c r="F60" s="40">
        <f t="shared" si="2"/>
        <v>0</v>
      </c>
      <c r="G60" s="40">
        <f t="shared" si="2"/>
        <v>0</v>
      </c>
      <c r="H60" s="40">
        <f t="shared" si="2"/>
        <v>0</v>
      </c>
      <c r="I60" s="40">
        <f t="shared" si="2"/>
        <v>1200</v>
      </c>
      <c r="J60" s="40">
        <f t="shared" si="2"/>
        <v>32</v>
      </c>
      <c r="K60" s="40">
        <f t="shared" si="2"/>
        <v>1166</v>
      </c>
      <c r="L60" s="40">
        <f t="shared" si="2"/>
        <v>2</v>
      </c>
      <c r="M60" s="40">
        <f t="shared" si="2"/>
        <v>345</v>
      </c>
      <c r="N60" s="40">
        <f t="shared" si="2"/>
        <v>119</v>
      </c>
      <c r="O60" s="40">
        <f t="shared" si="2"/>
        <v>1</v>
      </c>
      <c r="P60" s="40">
        <f t="shared" si="2"/>
        <v>141</v>
      </c>
    </row>
    <row r="61" spans="1:16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2"/>
    </row>
    <row r="62" spans="1:16" ht="25.5">
      <c r="A62" s="39">
        <v>1</v>
      </c>
      <c r="B62" s="39" t="s">
        <v>559</v>
      </c>
      <c r="C62" s="39" t="s">
        <v>627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</row>
    <row r="63" spans="1:16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</row>
    <row r="65" spans="1:16" ht="12.7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</row>
    <row r="67" spans="1:16" s="41" customFormat="1" ht="12.75">
      <c r="A67" s="40">
        <v>5</v>
      </c>
      <c r="B67" s="40"/>
      <c r="C67" s="40" t="s">
        <v>632</v>
      </c>
      <c r="D67" s="40">
        <f aca="true" t="shared" si="3" ref="D67:P67">SUM(D62:D66)</f>
        <v>0</v>
      </c>
      <c r="E67" s="40">
        <f t="shared" si="3"/>
        <v>0</v>
      </c>
      <c r="F67" s="40">
        <f t="shared" si="3"/>
        <v>0</v>
      </c>
      <c r="G67" s="40">
        <f t="shared" si="3"/>
        <v>0</v>
      </c>
      <c r="H67" s="40">
        <f t="shared" si="3"/>
        <v>0</v>
      </c>
      <c r="I67" s="40">
        <f t="shared" si="3"/>
        <v>0</v>
      </c>
      <c r="J67" s="40">
        <f t="shared" si="3"/>
        <v>0</v>
      </c>
      <c r="K67" s="40">
        <f t="shared" si="3"/>
        <v>0</v>
      </c>
      <c r="L67" s="40">
        <f t="shared" si="3"/>
        <v>0</v>
      </c>
      <c r="M67" s="40">
        <f t="shared" si="3"/>
        <v>0</v>
      </c>
      <c r="N67" s="40">
        <f t="shared" si="3"/>
        <v>0</v>
      </c>
      <c r="O67" s="40">
        <f t="shared" si="3"/>
        <v>0</v>
      </c>
      <c r="P67" s="40">
        <f t="shared" si="3"/>
        <v>0</v>
      </c>
    </row>
    <row r="68" spans="1:16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2"/>
    </row>
    <row r="69" spans="1:16" ht="12.75">
      <c r="A69" s="39">
        <v>1</v>
      </c>
      <c r="B69" s="39" t="s">
        <v>562</v>
      </c>
      <c r="C69" s="39" t="s">
        <v>633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44</v>
      </c>
      <c r="J69" s="39">
        <v>0</v>
      </c>
      <c r="K69" s="39">
        <v>44</v>
      </c>
      <c r="L69" s="39">
        <v>0</v>
      </c>
      <c r="M69" s="39">
        <v>5</v>
      </c>
      <c r="N69" s="39">
        <v>0</v>
      </c>
      <c r="O69" s="39">
        <v>0</v>
      </c>
      <c r="P69" s="39">
        <v>1</v>
      </c>
    </row>
    <row r="70" spans="1:16" ht="25.5">
      <c r="A70" s="39">
        <v>2</v>
      </c>
      <c r="B70" s="39" t="s">
        <v>546</v>
      </c>
      <c r="C70" s="39" t="s">
        <v>634</v>
      </c>
      <c r="D70" s="39">
        <v>0</v>
      </c>
      <c r="E70" s="39">
        <v>2</v>
      </c>
      <c r="F70" s="39">
        <v>0</v>
      </c>
      <c r="G70" s="39">
        <v>0</v>
      </c>
      <c r="H70" s="39">
        <v>0</v>
      </c>
      <c r="I70" s="39">
        <v>3</v>
      </c>
      <c r="J70" s="39">
        <v>0</v>
      </c>
      <c r="K70" s="39">
        <v>3</v>
      </c>
      <c r="L70" s="39">
        <v>0</v>
      </c>
      <c r="M70" s="39">
        <v>0</v>
      </c>
      <c r="N70" s="39">
        <v>1</v>
      </c>
      <c r="O70" s="39">
        <v>0</v>
      </c>
      <c r="P70" s="39">
        <v>3</v>
      </c>
    </row>
    <row r="71" spans="1:16" ht="25.5">
      <c r="A71" s="39">
        <v>3</v>
      </c>
      <c r="B71" s="39" t="s">
        <v>546</v>
      </c>
      <c r="C71" s="39" t="s">
        <v>635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4</v>
      </c>
      <c r="N71" s="39">
        <v>1</v>
      </c>
      <c r="O71" s="39">
        <v>0</v>
      </c>
      <c r="P71" s="39">
        <v>1</v>
      </c>
    </row>
    <row r="72" spans="1:16" ht="12.75">
      <c r="A72" s="39">
        <v>4</v>
      </c>
      <c r="B72" s="39" t="s">
        <v>636</v>
      </c>
      <c r="C72" s="39" t="s">
        <v>637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</row>
    <row r="73" spans="1:16" ht="12.75">
      <c r="A73" s="39">
        <v>5</v>
      </c>
      <c r="B73" s="39" t="s">
        <v>584</v>
      </c>
      <c r="C73" s="39" t="s">
        <v>638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</row>
    <row r="74" spans="1:16" ht="25.5">
      <c r="A74" s="39">
        <v>6</v>
      </c>
      <c r="B74" s="39" t="s">
        <v>586</v>
      </c>
      <c r="C74" s="39" t="s">
        <v>639</v>
      </c>
      <c r="D74" s="39">
        <v>0</v>
      </c>
      <c r="E74" s="39">
        <v>2</v>
      </c>
      <c r="F74" s="39">
        <v>0</v>
      </c>
      <c r="G74" s="39">
        <v>0</v>
      </c>
      <c r="H74" s="39">
        <v>0</v>
      </c>
      <c r="I74" s="39">
        <v>7</v>
      </c>
      <c r="J74" s="39">
        <v>0</v>
      </c>
      <c r="K74" s="39">
        <v>7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</row>
    <row r="75" spans="1:16" ht="25.5">
      <c r="A75" s="39">
        <v>7</v>
      </c>
      <c r="B75" s="39" t="s">
        <v>586</v>
      </c>
      <c r="C75" s="39" t="s">
        <v>640</v>
      </c>
      <c r="D75" s="39">
        <v>1</v>
      </c>
      <c r="E75" s="39">
        <v>1</v>
      </c>
      <c r="F75" s="39">
        <v>0</v>
      </c>
      <c r="G75" s="39">
        <v>0</v>
      </c>
      <c r="H75" s="39">
        <v>0</v>
      </c>
      <c r="I75" s="39">
        <v>18</v>
      </c>
      <c r="J75" s="39">
        <v>0</v>
      </c>
      <c r="K75" s="39">
        <v>18</v>
      </c>
      <c r="L75" s="39">
        <v>0</v>
      </c>
      <c r="M75" s="39">
        <v>4</v>
      </c>
      <c r="N75" s="39">
        <v>5</v>
      </c>
      <c r="O75" s="39">
        <v>0</v>
      </c>
      <c r="P75" s="39">
        <v>2</v>
      </c>
    </row>
    <row r="76" spans="1:16" ht="12.75">
      <c r="A76" s="39">
        <v>8</v>
      </c>
      <c r="B76" s="39" t="s">
        <v>604</v>
      </c>
      <c r="C76" s="39" t="s">
        <v>641</v>
      </c>
      <c r="D76" s="39">
        <v>1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5</v>
      </c>
      <c r="N76" s="39">
        <v>8</v>
      </c>
      <c r="O76" s="39">
        <v>0</v>
      </c>
      <c r="P76" s="39">
        <v>0</v>
      </c>
    </row>
    <row r="77" spans="1:16" ht="12.75">
      <c r="A77" s="39">
        <v>9</v>
      </c>
      <c r="B77" s="39" t="s">
        <v>606</v>
      </c>
      <c r="C77" s="39" t="s">
        <v>642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8</v>
      </c>
      <c r="J77" s="39">
        <v>2</v>
      </c>
      <c r="K77" s="39">
        <v>6</v>
      </c>
      <c r="L77" s="39">
        <v>0</v>
      </c>
      <c r="M77" s="39">
        <v>6</v>
      </c>
      <c r="N77" s="39">
        <v>0</v>
      </c>
      <c r="O77" s="39">
        <v>0</v>
      </c>
      <c r="P77" s="39">
        <v>0</v>
      </c>
    </row>
    <row r="78" spans="1:16" s="41" customFormat="1" ht="12.75">
      <c r="A78" s="40">
        <v>9</v>
      </c>
      <c r="B78" s="40"/>
      <c r="C78" s="40" t="s">
        <v>643</v>
      </c>
      <c r="D78" s="40">
        <f aca="true" t="shared" si="4" ref="D78:P78">SUM(D69:D77)</f>
        <v>2</v>
      </c>
      <c r="E78" s="40">
        <f t="shared" si="4"/>
        <v>6</v>
      </c>
      <c r="F78" s="40">
        <f t="shared" si="4"/>
        <v>0</v>
      </c>
      <c r="G78" s="40">
        <f t="shared" si="4"/>
        <v>0</v>
      </c>
      <c r="H78" s="40">
        <f t="shared" si="4"/>
        <v>0</v>
      </c>
      <c r="I78" s="40">
        <f t="shared" si="4"/>
        <v>80</v>
      </c>
      <c r="J78" s="40">
        <f t="shared" si="4"/>
        <v>2</v>
      </c>
      <c r="K78" s="40">
        <f t="shared" si="4"/>
        <v>78</v>
      </c>
      <c r="L78" s="40">
        <f t="shared" si="4"/>
        <v>0</v>
      </c>
      <c r="M78" s="40">
        <f t="shared" si="4"/>
        <v>24</v>
      </c>
      <c r="N78" s="40">
        <f t="shared" si="4"/>
        <v>15</v>
      </c>
      <c r="O78" s="40">
        <f t="shared" si="4"/>
        <v>0</v>
      </c>
      <c r="P78" s="40">
        <f t="shared" si="4"/>
        <v>7</v>
      </c>
    </row>
    <row r="79" spans="1:16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2"/>
    </row>
    <row r="80" spans="1:16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P80">(D11+D16+D60+D67+D78)</f>
        <v>78</v>
      </c>
      <c r="E80" s="40">
        <f t="shared" si="5"/>
        <v>156</v>
      </c>
      <c r="F80" s="40">
        <f t="shared" si="5"/>
        <v>12</v>
      </c>
      <c r="G80" s="40">
        <f t="shared" si="5"/>
        <v>12</v>
      </c>
      <c r="H80" s="40">
        <f t="shared" si="5"/>
        <v>0</v>
      </c>
      <c r="I80" s="40">
        <f t="shared" si="5"/>
        <v>2090</v>
      </c>
      <c r="J80" s="40">
        <f t="shared" si="5"/>
        <v>53</v>
      </c>
      <c r="K80" s="40">
        <f t="shared" si="5"/>
        <v>2026</v>
      </c>
      <c r="L80" s="40">
        <f t="shared" si="5"/>
        <v>11</v>
      </c>
      <c r="M80" s="40">
        <f t="shared" si="5"/>
        <v>578</v>
      </c>
      <c r="N80" s="40">
        <f t="shared" si="5"/>
        <v>176</v>
      </c>
      <c r="O80" s="40">
        <f t="shared" si="5"/>
        <v>22</v>
      </c>
      <c r="P80" s="40">
        <f t="shared" si="5"/>
        <v>159</v>
      </c>
    </row>
  </sheetData>
  <sheetProtection password="CE88" sheet="1" objects="1" scenarios="1"/>
  <mergeCells count="19">
    <mergeCell ref="P3:P4"/>
    <mergeCell ref="O3:O4"/>
    <mergeCell ref="B2:B5"/>
    <mergeCell ref="C2:C5"/>
    <mergeCell ref="A79:P79"/>
    <mergeCell ref="A12:P12"/>
    <mergeCell ref="A17:P17"/>
    <mergeCell ref="A61:P61"/>
    <mergeCell ref="A68:P68"/>
    <mergeCell ref="A1:P1"/>
    <mergeCell ref="D3:D4"/>
    <mergeCell ref="G3:H3"/>
    <mergeCell ref="N3:N4"/>
    <mergeCell ref="M3:M4"/>
    <mergeCell ref="I3:I4"/>
    <mergeCell ref="J3:L3"/>
    <mergeCell ref="F3:F4"/>
    <mergeCell ref="E3:E4"/>
    <mergeCell ref="A2:A5"/>
  </mergeCells>
  <printOptions/>
  <pageMargins left="0.7480314960629921" right="0.5905511811023623" top="0.7874015748031497" bottom="0.9055118110236221" header="0.5118110236220472" footer="0.5118110236220472"/>
  <pageSetup horizontalDpi="600" verticalDpi="600" orientation="landscape" paperSize="9" scale="94" r:id="rId1"/>
  <headerFooter alignWithMargins="0">
    <oddFooter>&amp;R&amp;P+24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A1">
      <selection activeCell="I5" sqref="I5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55.421875" style="0" customWidth="1"/>
    <col min="4" max="4" width="10.28125" style="0" customWidth="1"/>
  </cols>
  <sheetData>
    <row r="1" spans="1:9" s="15" customFormat="1" ht="15">
      <c r="A1" s="113" t="s">
        <v>135</v>
      </c>
      <c r="B1" s="113"/>
      <c r="C1" s="113"/>
      <c r="D1" s="113"/>
      <c r="E1" s="113"/>
      <c r="F1" s="113"/>
      <c r="G1" s="113"/>
      <c r="H1" s="113"/>
      <c r="I1" s="113"/>
    </row>
    <row r="2" spans="1:9" ht="22.5">
      <c r="A2" s="116" t="s">
        <v>0</v>
      </c>
      <c r="B2" s="116" t="s">
        <v>1</v>
      </c>
      <c r="C2" s="116" t="s">
        <v>2</v>
      </c>
      <c r="D2" s="4" t="s">
        <v>134</v>
      </c>
      <c r="E2" s="4" t="s">
        <v>133</v>
      </c>
      <c r="F2" s="4" t="s">
        <v>132</v>
      </c>
      <c r="G2" s="4" t="s">
        <v>131</v>
      </c>
      <c r="H2" s="4" t="s">
        <v>123</v>
      </c>
      <c r="I2" s="4" t="s">
        <v>130</v>
      </c>
    </row>
    <row r="3" spans="1:9" ht="2.25" customHeight="1">
      <c r="A3" s="116"/>
      <c r="B3" s="116"/>
      <c r="C3" s="116"/>
      <c r="D3" s="4"/>
      <c r="E3" s="4"/>
      <c r="F3" s="4"/>
      <c r="G3" s="4"/>
      <c r="H3" s="4"/>
      <c r="I3" s="4"/>
    </row>
    <row r="4" spans="1:9" ht="82.5" customHeight="1" thickBot="1">
      <c r="A4" s="115"/>
      <c r="B4" s="115"/>
      <c r="C4" s="115"/>
      <c r="D4" s="3" t="s">
        <v>129</v>
      </c>
      <c r="E4" s="3" t="s">
        <v>128</v>
      </c>
      <c r="F4" s="3" t="s">
        <v>127</v>
      </c>
      <c r="G4" s="3" t="s">
        <v>126</v>
      </c>
      <c r="H4" s="3" t="s">
        <v>125</v>
      </c>
      <c r="I4" s="3" t="s">
        <v>124</v>
      </c>
    </row>
    <row r="5" spans="1:9" ht="1.5" customHeight="1" hidden="1" thickBot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</row>
    <row r="6" spans="1:9" ht="12.75">
      <c r="A6" s="38">
        <v>1</v>
      </c>
      <c r="B6" s="38" t="s">
        <v>544</v>
      </c>
      <c r="C6" s="38" t="s">
        <v>545</v>
      </c>
      <c r="D6" s="38">
        <v>65</v>
      </c>
      <c r="E6" s="38">
        <v>63</v>
      </c>
      <c r="F6" s="38">
        <v>70</v>
      </c>
      <c r="G6" s="38">
        <v>9</v>
      </c>
      <c r="H6" s="38">
        <v>107</v>
      </c>
      <c r="I6" s="38">
        <v>31</v>
      </c>
    </row>
    <row r="7" spans="1:9" ht="12.75">
      <c r="A7" s="39">
        <v>2</v>
      </c>
      <c r="B7" s="39" t="s">
        <v>546</v>
      </c>
      <c r="C7" s="39" t="s">
        <v>547</v>
      </c>
      <c r="D7" s="39">
        <v>15</v>
      </c>
      <c r="E7" s="39">
        <v>10</v>
      </c>
      <c r="F7" s="39">
        <v>5</v>
      </c>
      <c r="G7" s="39">
        <v>5</v>
      </c>
      <c r="H7" s="39">
        <v>45</v>
      </c>
      <c r="I7" s="39">
        <v>2</v>
      </c>
    </row>
    <row r="8" spans="1:9" ht="12.75">
      <c r="A8" s="39">
        <v>3</v>
      </c>
      <c r="B8" s="39" t="s">
        <v>546</v>
      </c>
      <c r="C8" s="39" t="s">
        <v>548</v>
      </c>
      <c r="D8" s="39">
        <v>34</v>
      </c>
      <c r="E8" s="39">
        <v>17</v>
      </c>
      <c r="F8" s="39">
        <v>16</v>
      </c>
      <c r="G8" s="39">
        <v>3</v>
      </c>
      <c r="H8" s="39">
        <v>73</v>
      </c>
      <c r="I8" s="39">
        <v>56</v>
      </c>
    </row>
    <row r="9" spans="1:9" ht="12.75">
      <c r="A9" s="39">
        <v>4</v>
      </c>
      <c r="B9" s="39" t="s">
        <v>546</v>
      </c>
      <c r="C9" s="39" t="s">
        <v>549</v>
      </c>
      <c r="D9" s="39">
        <v>37</v>
      </c>
      <c r="E9" s="39">
        <v>10</v>
      </c>
      <c r="F9" s="39">
        <v>40</v>
      </c>
      <c r="G9" s="39">
        <v>4</v>
      </c>
      <c r="H9" s="39">
        <v>31</v>
      </c>
      <c r="I9" s="39">
        <v>40</v>
      </c>
    </row>
    <row r="10" spans="1:9" ht="12.75">
      <c r="A10" s="39">
        <v>5</v>
      </c>
      <c r="B10" s="39" t="s">
        <v>550</v>
      </c>
      <c r="C10" s="39" t="s">
        <v>551</v>
      </c>
      <c r="D10" s="39">
        <v>95</v>
      </c>
      <c r="E10" s="39">
        <v>90</v>
      </c>
      <c r="F10" s="39">
        <v>17</v>
      </c>
      <c r="G10" s="39">
        <v>2</v>
      </c>
      <c r="H10" s="39">
        <v>113</v>
      </c>
      <c r="I10" s="39">
        <v>17</v>
      </c>
    </row>
    <row r="11" spans="1:9" s="41" customFormat="1" ht="12.75">
      <c r="A11" s="40">
        <v>5</v>
      </c>
      <c r="B11" s="40"/>
      <c r="C11" s="40" t="s">
        <v>552</v>
      </c>
      <c r="D11" s="40">
        <f aca="true" t="shared" si="0" ref="D11:I11">SUM(D6:D10)</f>
        <v>246</v>
      </c>
      <c r="E11" s="40">
        <f t="shared" si="0"/>
        <v>190</v>
      </c>
      <c r="F11" s="40">
        <f t="shared" si="0"/>
        <v>148</v>
      </c>
      <c r="G11" s="40">
        <f t="shared" si="0"/>
        <v>23</v>
      </c>
      <c r="H11" s="40">
        <f t="shared" si="0"/>
        <v>369</v>
      </c>
      <c r="I11" s="40">
        <f t="shared" si="0"/>
        <v>146</v>
      </c>
    </row>
    <row r="12" spans="1:9" ht="7.5" customHeight="1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ht="12.75">
      <c r="A13" s="39">
        <v>1</v>
      </c>
      <c r="B13" s="39" t="s">
        <v>546</v>
      </c>
      <c r="C13" s="39" t="s">
        <v>553</v>
      </c>
      <c r="D13" s="39">
        <v>0</v>
      </c>
      <c r="E13" s="39">
        <v>0</v>
      </c>
      <c r="F13" s="39">
        <v>0</v>
      </c>
      <c r="G13" s="39">
        <v>4</v>
      </c>
      <c r="H13" s="39">
        <v>0</v>
      </c>
      <c r="I13" s="39">
        <v>10</v>
      </c>
    </row>
    <row r="14" spans="1:9" ht="12.75">
      <c r="A14" s="39">
        <v>2</v>
      </c>
      <c r="B14" s="39" t="s">
        <v>554</v>
      </c>
      <c r="C14" s="39" t="s">
        <v>555</v>
      </c>
      <c r="D14" s="39">
        <v>92</v>
      </c>
      <c r="E14" s="39">
        <v>73</v>
      </c>
      <c r="F14" s="39">
        <v>23</v>
      </c>
      <c r="G14" s="39">
        <v>7</v>
      </c>
      <c r="H14" s="39">
        <v>118</v>
      </c>
      <c r="I14" s="39">
        <v>11</v>
      </c>
    </row>
    <row r="15" spans="1:9" ht="12.75">
      <c r="A15" s="39">
        <v>3</v>
      </c>
      <c r="B15" s="39" t="s">
        <v>556</v>
      </c>
      <c r="C15" s="39" t="s">
        <v>557</v>
      </c>
      <c r="D15" s="39">
        <v>10</v>
      </c>
      <c r="E15" s="39">
        <v>9</v>
      </c>
      <c r="F15" s="39">
        <v>7</v>
      </c>
      <c r="G15" s="39">
        <v>4</v>
      </c>
      <c r="H15" s="39">
        <v>29</v>
      </c>
      <c r="I15" s="39">
        <v>2</v>
      </c>
    </row>
    <row r="16" spans="1:9" s="41" customFormat="1" ht="12.75">
      <c r="A16" s="40">
        <v>3</v>
      </c>
      <c r="B16" s="40"/>
      <c r="C16" s="40" t="s">
        <v>558</v>
      </c>
      <c r="D16" s="40">
        <f aca="true" t="shared" si="1" ref="D16:I16">SUM(D13:D15)</f>
        <v>102</v>
      </c>
      <c r="E16" s="40">
        <f t="shared" si="1"/>
        <v>82</v>
      </c>
      <c r="F16" s="40">
        <f t="shared" si="1"/>
        <v>30</v>
      </c>
      <c r="G16" s="40">
        <f t="shared" si="1"/>
        <v>15</v>
      </c>
      <c r="H16" s="40">
        <f t="shared" si="1"/>
        <v>147</v>
      </c>
      <c r="I16" s="40">
        <f t="shared" si="1"/>
        <v>23</v>
      </c>
    </row>
    <row r="17" spans="1:9" ht="7.5" customHeight="1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ht="12.75">
      <c r="A18" s="39">
        <v>1</v>
      </c>
      <c r="B18" s="39" t="s">
        <v>559</v>
      </c>
      <c r="C18" s="39" t="s">
        <v>560</v>
      </c>
      <c r="D18" s="39">
        <v>0</v>
      </c>
      <c r="E18" s="39">
        <v>0</v>
      </c>
      <c r="F18" s="39">
        <v>13</v>
      </c>
      <c r="G18" s="39">
        <v>1</v>
      </c>
      <c r="H18" s="39">
        <v>9</v>
      </c>
      <c r="I18" s="39">
        <v>3</v>
      </c>
    </row>
    <row r="19" spans="1:9" ht="12.75">
      <c r="A19" s="39">
        <v>2</v>
      </c>
      <c r="B19" s="39" t="s">
        <v>559</v>
      </c>
      <c r="C19" s="39" t="s">
        <v>561</v>
      </c>
      <c r="D19" s="39">
        <v>10</v>
      </c>
      <c r="E19" s="39">
        <v>4</v>
      </c>
      <c r="F19" s="39">
        <v>11</v>
      </c>
      <c r="G19" s="39">
        <v>0</v>
      </c>
      <c r="H19" s="39">
        <v>7</v>
      </c>
      <c r="I19" s="39">
        <v>6</v>
      </c>
    </row>
    <row r="20" spans="1:9" ht="12.75">
      <c r="A20" s="39">
        <v>3</v>
      </c>
      <c r="B20" s="39" t="s">
        <v>562</v>
      </c>
      <c r="C20" s="39" t="s">
        <v>563</v>
      </c>
      <c r="D20" s="39">
        <v>18</v>
      </c>
      <c r="E20" s="39">
        <v>0</v>
      </c>
      <c r="F20" s="39">
        <v>11</v>
      </c>
      <c r="G20" s="39">
        <v>1</v>
      </c>
      <c r="H20" s="39">
        <v>11</v>
      </c>
      <c r="I20" s="39">
        <v>2</v>
      </c>
    </row>
    <row r="21" spans="1:9" ht="12.75">
      <c r="A21" s="39">
        <v>4</v>
      </c>
      <c r="B21" s="39" t="s">
        <v>564</v>
      </c>
      <c r="C21" s="39" t="s">
        <v>565</v>
      </c>
      <c r="D21" s="39">
        <v>1</v>
      </c>
      <c r="E21" s="39">
        <v>1</v>
      </c>
      <c r="F21" s="39">
        <v>1</v>
      </c>
      <c r="G21" s="39">
        <v>0</v>
      </c>
      <c r="H21" s="39">
        <v>4</v>
      </c>
      <c r="I21" s="39">
        <v>0</v>
      </c>
    </row>
    <row r="22" spans="1:9" ht="12.75">
      <c r="A22" s="39">
        <v>5</v>
      </c>
      <c r="B22" s="39" t="s">
        <v>544</v>
      </c>
      <c r="C22" s="39" t="s">
        <v>566</v>
      </c>
      <c r="D22" s="39">
        <v>6</v>
      </c>
      <c r="E22" s="39">
        <v>0</v>
      </c>
      <c r="F22" s="39">
        <v>16</v>
      </c>
      <c r="G22" s="39">
        <v>1</v>
      </c>
      <c r="H22" s="39">
        <v>2</v>
      </c>
      <c r="I22" s="39">
        <v>0</v>
      </c>
    </row>
    <row r="23" spans="1:9" ht="12.75">
      <c r="A23" s="39">
        <v>6</v>
      </c>
      <c r="B23" s="39" t="s">
        <v>567</v>
      </c>
      <c r="C23" s="39" t="s">
        <v>568</v>
      </c>
      <c r="D23" s="39">
        <v>10</v>
      </c>
      <c r="E23" s="39">
        <v>2</v>
      </c>
      <c r="F23" s="39">
        <v>8</v>
      </c>
      <c r="G23" s="39">
        <v>0</v>
      </c>
      <c r="H23" s="39">
        <v>5</v>
      </c>
      <c r="I23" s="39">
        <v>7</v>
      </c>
    </row>
    <row r="24" spans="1:9" ht="12.75">
      <c r="A24" s="39">
        <v>7</v>
      </c>
      <c r="B24" s="39" t="s">
        <v>546</v>
      </c>
      <c r="C24" s="39" t="s">
        <v>569</v>
      </c>
      <c r="D24" s="39">
        <v>0</v>
      </c>
      <c r="E24" s="39">
        <v>0</v>
      </c>
      <c r="F24" s="39">
        <v>2</v>
      </c>
      <c r="G24" s="39">
        <v>0</v>
      </c>
      <c r="H24" s="39">
        <v>10</v>
      </c>
      <c r="I24" s="39">
        <v>0</v>
      </c>
    </row>
    <row r="25" spans="1:9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39">
        <v>9</v>
      </c>
      <c r="B26" s="39" t="s">
        <v>546</v>
      </c>
      <c r="C26" s="39" t="s">
        <v>571</v>
      </c>
      <c r="D26" s="39">
        <v>2</v>
      </c>
      <c r="E26" s="39">
        <v>0</v>
      </c>
      <c r="F26" s="39">
        <v>1</v>
      </c>
      <c r="G26" s="39">
        <v>0</v>
      </c>
      <c r="H26" s="39">
        <v>6</v>
      </c>
      <c r="I26" s="39">
        <v>2</v>
      </c>
    </row>
    <row r="27" spans="1:9" ht="12.75">
      <c r="A27" s="39">
        <v>10</v>
      </c>
      <c r="B27" s="39" t="s">
        <v>546</v>
      </c>
      <c r="C27" s="39" t="s">
        <v>572</v>
      </c>
      <c r="D27" s="39">
        <v>0</v>
      </c>
      <c r="E27" s="39">
        <v>0</v>
      </c>
      <c r="F27" s="39">
        <v>4</v>
      </c>
      <c r="G27" s="39">
        <v>0</v>
      </c>
      <c r="H27" s="39">
        <v>0</v>
      </c>
      <c r="I27" s="39">
        <v>0</v>
      </c>
    </row>
    <row r="28" spans="1:9" ht="12.75">
      <c r="A28" s="39">
        <v>11</v>
      </c>
      <c r="B28" s="39" t="s">
        <v>546</v>
      </c>
      <c r="C28" s="39" t="s">
        <v>573</v>
      </c>
      <c r="D28" s="39">
        <v>0</v>
      </c>
      <c r="E28" s="39">
        <v>0</v>
      </c>
      <c r="F28" s="39">
        <v>10</v>
      </c>
      <c r="G28" s="39">
        <v>0</v>
      </c>
      <c r="H28" s="39">
        <v>20</v>
      </c>
      <c r="I28" s="39">
        <v>0</v>
      </c>
    </row>
    <row r="29" spans="1:9" ht="12.75">
      <c r="A29" s="39">
        <v>12</v>
      </c>
      <c r="B29" s="39" t="s">
        <v>546</v>
      </c>
      <c r="C29" s="39" t="s">
        <v>574</v>
      </c>
      <c r="D29" s="39">
        <v>33</v>
      </c>
      <c r="E29" s="39">
        <v>0</v>
      </c>
      <c r="F29" s="39">
        <v>30</v>
      </c>
      <c r="G29" s="39">
        <v>2</v>
      </c>
      <c r="H29" s="39">
        <v>23</v>
      </c>
      <c r="I29" s="39">
        <v>11</v>
      </c>
    </row>
    <row r="30" spans="1:9" ht="12.75">
      <c r="A30" s="39">
        <v>13</v>
      </c>
      <c r="B30" s="39" t="s">
        <v>546</v>
      </c>
      <c r="C30" s="39" t="s">
        <v>575</v>
      </c>
      <c r="D30" s="39">
        <v>0</v>
      </c>
      <c r="E30" s="39">
        <v>0</v>
      </c>
      <c r="F30" s="39">
        <v>5</v>
      </c>
      <c r="G30" s="39">
        <v>1</v>
      </c>
      <c r="H30" s="39">
        <v>3</v>
      </c>
      <c r="I30" s="39">
        <v>0</v>
      </c>
    </row>
    <row r="31" spans="1:9" ht="12.75">
      <c r="A31" s="39">
        <v>14</v>
      </c>
      <c r="B31" s="39" t="s">
        <v>576</v>
      </c>
      <c r="C31" s="39" t="s">
        <v>577</v>
      </c>
      <c r="D31" s="39">
        <v>1</v>
      </c>
      <c r="E31" s="39">
        <v>1</v>
      </c>
      <c r="F31" s="39">
        <v>12</v>
      </c>
      <c r="G31" s="39">
        <v>1</v>
      </c>
      <c r="H31" s="39">
        <v>3</v>
      </c>
      <c r="I31" s="39">
        <v>0</v>
      </c>
    </row>
    <row r="32" spans="1:9" ht="12.75">
      <c r="A32" s="39">
        <v>15</v>
      </c>
      <c r="B32" s="39" t="s">
        <v>578</v>
      </c>
      <c r="C32" s="39" t="s">
        <v>579</v>
      </c>
      <c r="D32" s="39">
        <v>0</v>
      </c>
      <c r="E32" s="39">
        <v>0</v>
      </c>
      <c r="F32" s="39">
        <v>3</v>
      </c>
      <c r="G32" s="39">
        <v>0</v>
      </c>
      <c r="H32" s="39">
        <v>2</v>
      </c>
      <c r="I32" s="39">
        <v>0</v>
      </c>
    </row>
    <row r="33" spans="1:9" ht="12.75">
      <c r="A33" s="39">
        <v>16</v>
      </c>
      <c r="B33" s="39" t="s">
        <v>580</v>
      </c>
      <c r="C33" s="39" t="s">
        <v>581</v>
      </c>
      <c r="D33" s="39">
        <v>4</v>
      </c>
      <c r="E33" s="39">
        <v>1</v>
      </c>
      <c r="F33" s="39">
        <v>3</v>
      </c>
      <c r="G33" s="39">
        <v>0</v>
      </c>
      <c r="H33" s="39">
        <v>2</v>
      </c>
      <c r="I33" s="39">
        <v>0</v>
      </c>
    </row>
    <row r="34" spans="1:9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39">
        <v>18</v>
      </c>
      <c r="B35" s="39" t="s">
        <v>584</v>
      </c>
      <c r="C35" s="39" t="s">
        <v>585</v>
      </c>
      <c r="D35" s="39">
        <v>0</v>
      </c>
      <c r="E35" s="39">
        <v>0</v>
      </c>
      <c r="F35" s="39">
        <v>3</v>
      </c>
      <c r="G35" s="39">
        <v>0</v>
      </c>
      <c r="H35" s="39">
        <v>1</v>
      </c>
      <c r="I35" s="39">
        <v>0</v>
      </c>
    </row>
    <row r="36" spans="1:9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39">
        <v>20</v>
      </c>
      <c r="B37" s="39" t="s">
        <v>550</v>
      </c>
      <c r="C37" s="39" t="s">
        <v>588</v>
      </c>
      <c r="D37" s="39">
        <v>4</v>
      </c>
      <c r="E37" s="39">
        <v>0</v>
      </c>
      <c r="F37" s="39">
        <v>9</v>
      </c>
      <c r="G37" s="39">
        <v>0</v>
      </c>
      <c r="H37" s="39">
        <v>6</v>
      </c>
      <c r="I37" s="39">
        <v>0</v>
      </c>
    </row>
    <row r="38" spans="1:9" ht="12.75">
      <c r="A38" s="39">
        <v>21</v>
      </c>
      <c r="B38" s="39" t="s">
        <v>589</v>
      </c>
      <c r="C38" s="39" t="s">
        <v>590</v>
      </c>
      <c r="D38" s="39">
        <v>1</v>
      </c>
      <c r="E38" s="39">
        <v>0</v>
      </c>
      <c r="F38" s="39">
        <v>3</v>
      </c>
      <c r="G38" s="39">
        <v>1</v>
      </c>
      <c r="H38" s="39">
        <v>0</v>
      </c>
      <c r="I38" s="39">
        <v>2</v>
      </c>
    </row>
    <row r="39" spans="1:9" ht="12.75">
      <c r="A39" s="39">
        <v>22</v>
      </c>
      <c r="B39" s="39" t="s">
        <v>589</v>
      </c>
      <c r="C39" s="39" t="s">
        <v>591</v>
      </c>
      <c r="D39" s="39">
        <v>2</v>
      </c>
      <c r="E39" s="39">
        <v>2</v>
      </c>
      <c r="F39" s="39">
        <v>6</v>
      </c>
      <c r="G39" s="39">
        <v>0</v>
      </c>
      <c r="H39" s="39">
        <v>1</v>
      </c>
      <c r="I39" s="39">
        <v>2</v>
      </c>
    </row>
    <row r="40" spans="1:9" ht="12.75">
      <c r="A40" s="39">
        <v>23</v>
      </c>
      <c r="B40" s="39" t="s">
        <v>592</v>
      </c>
      <c r="C40" s="39" t="s">
        <v>593</v>
      </c>
      <c r="D40" s="39">
        <v>4</v>
      </c>
      <c r="E40" s="39">
        <v>0</v>
      </c>
      <c r="F40" s="39">
        <v>9</v>
      </c>
      <c r="G40" s="39">
        <v>1</v>
      </c>
      <c r="H40" s="39">
        <v>2</v>
      </c>
      <c r="I40" s="39">
        <v>0</v>
      </c>
    </row>
    <row r="41" spans="1:9" ht="12.75">
      <c r="A41" s="39">
        <v>24</v>
      </c>
      <c r="B41" s="39" t="s">
        <v>594</v>
      </c>
      <c r="C41" s="39" t="s">
        <v>595</v>
      </c>
      <c r="D41" s="39">
        <v>6</v>
      </c>
      <c r="E41" s="39">
        <v>0</v>
      </c>
      <c r="F41" s="39">
        <v>27</v>
      </c>
      <c r="G41" s="39">
        <v>1</v>
      </c>
      <c r="H41" s="39">
        <v>22</v>
      </c>
      <c r="I41" s="39">
        <v>18</v>
      </c>
    </row>
    <row r="42" spans="1:9" ht="13.5" customHeight="1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39">
        <v>26</v>
      </c>
      <c r="B43" s="39" t="s">
        <v>597</v>
      </c>
      <c r="C43" s="39" t="s">
        <v>598</v>
      </c>
      <c r="D43" s="39">
        <v>1</v>
      </c>
      <c r="E43" s="39">
        <v>1</v>
      </c>
      <c r="F43" s="39">
        <v>16</v>
      </c>
      <c r="G43" s="39">
        <v>0</v>
      </c>
      <c r="H43" s="39">
        <v>5</v>
      </c>
      <c r="I43" s="39">
        <v>6</v>
      </c>
    </row>
    <row r="44" spans="1:9" ht="12.75">
      <c r="A44" s="39">
        <v>27</v>
      </c>
      <c r="B44" s="39" t="s">
        <v>599</v>
      </c>
      <c r="C44" s="39" t="s">
        <v>600</v>
      </c>
      <c r="D44" s="39">
        <v>0</v>
      </c>
      <c r="E44" s="39">
        <v>0</v>
      </c>
      <c r="F44" s="39">
        <v>10</v>
      </c>
      <c r="G44" s="39">
        <v>0</v>
      </c>
      <c r="H44" s="39">
        <v>0</v>
      </c>
      <c r="I44" s="39">
        <v>6</v>
      </c>
    </row>
    <row r="45" spans="1:9" ht="12.75">
      <c r="A45" s="39">
        <v>28</v>
      </c>
      <c r="B45" s="39" t="s">
        <v>601</v>
      </c>
      <c r="C45" s="39" t="s">
        <v>602</v>
      </c>
      <c r="D45" s="39">
        <v>0</v>
      </c>
      <c r="E45" s="39">
        <v>0</v>
      </c>
      <c r="F45" s="39">
        <v>3</v>
      </c>
      <c r="G45" s="39">
        <v>0</v>
      </c>
      <c r="H45" s="39">
        <v>0</v>
      </c>
      <c r="I45" s="39">
        <v>0</v>
      </c>
    </row>
    <row r="46" spans="1:9" ht="12.75">
      <c r="A46" s="39">
        <v>29</v>
      </c>
      <c r="B46" s="39" t="s">
        <v>601</v>
      </c>
      <c r="C46" s="39" t="s">
        <v>603</v>
      </c>
      <c r="D46" s="39">
        <v>1</v>
      </c>
      <c r="E46" s="39">
        <v>0</v>
      </c>
      <c r="F46" s="39">
        <v>3</v>
      </c>
      <c r="G46" s="39">
        <v>0</v>
      </c>
      <c r="H46" s="39">
        <v>2</v>
      </c>
      <c r="I46" s="39">
        <v>1</v>
      </c>
    </row>
    <row r="47" spans="1:9" ht="12.75">
      <c r="A47" s="39">
        <v>30</v>
      </c>
      <c r="B47" s="39" t="s">
        <v>604</v>
      </c>
      <c r="C47" s="39" t="s">
        <v>605</v>
      </c>
      <c r="D47" s="39">
        <v>0</v>
      </c>
      <c r="E47" s="39">
        <v>0</v>
      </c>
      <c r="F47" s="39">
        <v>7</v>
      </c>
      <c r="G47" s="39">
        <v>2</v>
      </c>
      <c r="H47" s="39">
        <v>4</v>
      </c>
      <c r="I47" s="39">
        <v>0</v>
      </c>
    </row>
    <row r="48" spans="1:9" ht="12.75">
      <c r="A48" s="39">
        <v>31</v>
      </c>
      <c r="B48" s="39" t="s">
        <v>606</v>
      </c>
      <c r="C48" s="39" t="s">
        <v>607</v>
      </c>
      <c r="D48" s="39">
        <v>3</v>
      </c>
      <c r="E48" s="39">
        <v>1</v>
      </c>
      <c r="F48" s="39">
        <v>10</v>
      </c>
      <c r="G48" s="39">
        <v>1</v>
      </c>
      <c r="H48" s="39">
        <v>1</v>
      </c>
      <c r="I48" s="39">
        <v>2</v>
      </c>
    </row>
    <row r="49" spans="1:9" ht="12.75">
      <c r="A49" s="39">
        <v>32</v>
      </c>
      <c r="B49" s="39" t="s">
        <v>608</v>
      </c>
      <c r="C49" s="39" t="s">
        <v>609</v>
      </c>
      <c r="D49" s="39">
        <v>0</v>
      </c>
      <c r="E49" s="39">
        <v>0</v>
      </c>
      <c r="F49" s="39">
        <v>12</v>
      </c>
      <c r="G49" s="39">
        <v>0</v>
      </c>
      <c r="H49" s="39">
        <v>0</v>
      </c>
      <c r="I49" s="39">
        <v>0</v>
      </c>
    </row>
    <row r="50" spans="1:9" ht="12.75">
      <c r="A50" s="39">
        <v>33</v>
      </c>
      <c r="B50" s="39" t="s">
        <v>610</v>
      </c>
      <c r="C50" s="39" t="s">
        <v>611</v>
      </c>
      <c r="D50" s="39">
        <v>12</v>
      </c>
      <c r="E50" s="39">
        <v>0</v>
      </c>
      <c r="F50" s="39">
        <v>6</v>
      </c>
      <c r="G50" s="39">
        <v>0</v>
      </c>
      <c r="H50" s="39">
        <v>9</v>
      </c>
      <c r="I50" s="39">
        <v>3</v>
      </c>
    </row>
    <row r="51" spans="1:9" ht="12.75">
      <c r="A51" s="39">
        <v>34</v>
      </c>
      <c r="B51" s="39" t="s">
        <v>554</v>
      </c>
      <c r="C51" s="39" t="s">
        <v>612</v>
      </c>
      <c r="D51" s="39">
        <v>0</v>
      </c>
      <c r="E51" s="39">
        <v>0</v>
      </c>
      <c r="F51" s="39">
        <v>1</v>
      </c>
      <c r="G51" s="39">
        <v>0</v>
      </c>
      <c r="H51" s="39">
        <v>0</v>
      </c>
      <c r="I51" s="39">
        <v>0</v>
      </c>
    </row>
    <row r="52" spans="1:9" ht="12.75">
      <c r="A52" s="39">
        <v>35</v>
      </c>
      <c r="B52" s="39" t="s">
        <v>554</v>
      </c>
      <c r="C52" s="39" t="s">
        <v>613</v>
      </c>
      <c r="D52" s="39">
        <v>7</v>
      </c>
      <c r="E52" s="39">
        <v>4</v>
      </c>
      <c r="F52" s="39">
        <v>11</v>
      </c>
      <c r="G52" s="39">
        <v>1</v>
      </c>
      <c r="H52" s="39">
        <v>13</v>
      </c>
      <c r="I52" s="39">
        <v>0</v>
      </c>
    </row>
    <row r="53" spans="1:9" ht="12.75">
      <c r="A53" s="39">
        <v>36</v>
      </c>
      <c r="B53" s="39" t="s">
        <v>614</v>
      </c>
      <c r="C53" s="39" t="s">
        <v>615</v>
      </c>
      <c r="D53" s="39">
        <v>0</v>
      </c>
      <c r="E53" s="39">
        <v>0</v>
      </c>
      <c r="F53" s="39">
        <v>3</v>
      </c>
      <c r="G53" s="39">
        <v>0</v>
      </c>
      <c r="H53" s="39">
        <v>5</v>
      </c>
      <c r="I53" s="39">
        <v>0</v>
      </c>
    </row>
    <row r="54" spans="1:9" ht="12.75">
      <c r="A54" s="39">
        <v>37</v>
      </c>
      <c r="B54" s="39" t="s">
        <v>556</v>
      </c>
      <c r="C54" s="39" t="s">
        <v>616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</row>
    <row r="55" spans="1:9" ht="12.75">
      <c r="A55" s="39">
        <v>38</v>
      </c>
      <c r="B55" s="39" t="s">
        <v>617</v>
      </c>
      <c r="C55" s="39" t="s">
        <v>618</v>
      </c>
      <c r="D55" s="39">
        <v>0</v>
      </c>
      <c r="E55" s="39">
        <v>0</v>
      </c>
      <c r="F55" s="39">
        <v>8</v>
      </c>
      <c r="G55" s="39">
        <v>0</v>
      </c>
      <c r="H55" s="39">
        <v>2</v>
      </c>
      <c r="I55" s="39">
        <v>6</v>
      </c>
    </row>
    <row r="56" spans="1:9" ht="12.75">
      <c r="A56" s="39">
        <v>39</v>
      </c>
      <c r="B56" s="39" t="s">
        <v>619</v>
      </c>
      <c r="C56" s="39" t="s">
        <v>620</v>
      </c>
      <c r="D56" s="39">
        <v>1</v>
      </c>
      <c r="E56" s="39">
        <v>1</v>
      </c>
      <c r="F56" s="39">
        <v>1</v>
      </c>
      <c r="G56" s="39">
        <v>1</v>
      </c>
      <c r="H56" s="39">
        <v>0</v>
      </c>
      <c r="I56" s="39">
        <v>0</v>
      </c>
    </row>
    <row r="57" spans="1:9" ht="12.75">
      <c r="A57" s="39">
        <v>40</v>
      </c>
      <c r="B57" s="39" t="s">
        <v>621</v>
      </c>
      <c r="C57" s="39" t="s">
        <v>622</v>
      </c>
      <c r="D57" s="39">
        <v>1</v>
      </c>
      <c r="E57" s="39">
        <v>0</v>
      </c>
      <c r="F57" s="39">
        <v>4</v>
      </c>
      <c r="G57" s="39">
        <v>0</v>
      </c>
      <c r="H57" s="39">
        <v>1</v>
      </c>
      <c r="I57" s="39">
        <v>0</v>
      </c>
    </row>
    <row r="58" spans="1:9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39">
        <v>42</v>
      </c>
      <c r="B59" s="39" t="s">
        <v>624</v>
      </c>
      <c r="C59" s="39" t="s">
        <v>625</v>
      </c>
      <c r="D59" s="39">
        <v>5</v>
      </c>
      <c r="E59" s="39">
        <v>1</v>
      </c>
      <c r="F59" s="39">
        <v>15</v>
      </c>
      <c r="G59" s="39">
        <v>1</v>
      </c>
      <c r="H59" s="39">
        <v>6</v>
      </c>
      <c r="I59" s="39">
        <v>0</v>
      </c>
    </row>
    <row r="60" spans="1:9" s="41" customFormat="1" ht="12.75">
      <c r="A60" s="40">
        <v>42</v>
      </c>
      <c r="B60" s="40"/>
      <c r="C60" s="40" t="s">
        <v>626</v>
      </c>
      <c r="D60" s="40">
        <f aca="true" t="shared" si="2" ref="D60:I60">SUM(D18:D59)</f>
        <v>133</v>
      </c>
      <c r="E60" s="40">
        <f t="shared" si="2"/>
        <v>19</v>
      </c>
      <c r="F60" s="40">
        <f t="shared" si="2"/>
        <v>297</v>
      </c>
      <c r="G60" s="40">
        <f t="shared" si="2"/>
        <v>16</v>
      </c>
      <c r="H60" s="40">
        <f t="shared" si="2"/>
        <v>187</v>
      </c>
      <c r="I60" s="40">
        <f t="shared" si="2"/>
        <v>77</v>
      </c>
    </row>
    <row r="61" spans="1:9" ht="7.5" customHeight="1">
      <c r="A61" s="110"/>
      <c r="B61" s="111"/>
      <c r="C61" s="111"/>
      <c r="D61" s="111"/>
      <c r="E61" s="111"/>
      <c r="F61" s="111"/>
      <c r="G61" s="111"/>
      <c r="H61" s="111"/>
      <c r="I61" s="112"/>
    </row>
    <row r="62" spans="1:9" ht="25.5">
      <c r="A62" s="39">
        <v>1</v>
      </c>
      <c r="B62" s="39" t="s">
        <v>559</v>
      </c>
      <c r="C62" s="39" t="s">
        <v>627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</row>
    <row r="63" spans="1:9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</row>
    <row r="64" spans="1:9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</row>
    <row r="65" spans="1:9" ht="12.7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</row>
    <row r="66" spans="1:9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</row>
    <row r="67" spans="1:9" s="41" customFormat="1" ht="12.75">
      <c r="A67" s="40">
        <v>5</v>
      </c>
      <c r="B67" s="40"/>
      <c r="C67" s="40" t="s">
        <v>632</v>
      </c>
      <c r="D67" s="40">
        <f aca="true" t="shared" si="3" ref="D67:I67">SUM(D62:D66)</f>
        <v>0</v>
      </c>
      <c r="E67" s="40">
        <f t="shared" si="3"/>
        <v>0</v>
      </c>
      <c r="F67" s="40">
        <f t="shared" si="3"/>
        <v>1</v>
      </c>
      <c r="G67" s="40">
        <f t="shared" si="3"/>
        <v>0</v>
      </c>
      <c r="H67" s="40">
        <f t="shared" si="3"/>
        <v>0</v>
      </c>
      <c r="I67" s="40">
        <f t="shared" si="3"/>
        <v>0</v>
      </c>
    </row>
    <row r="68" spans="1:9" ht="7.5" customHeight="1">
      <c r="A68" s="110"/>
      <c r="B68" s="111"/>
      <c r="C68" s="111"/>
      <c r="D68" s="111"/>
      <c r="E68" s="111"/>
      <c r="F68" s="111"/>
      <c r="G68" s="111"/>
      <c r="H68" s="111"/>
      <c r="I68" s="112"/>
    </row>
    <row r="69" spans="1:9" ht="12.75">
      <c r="A69" s="39">
        <v>1</v>
      </c>
      <c r="B69" s="39" t="s">
        <v>562</v>
      </c>
      <c r="C69" s="39" t="s">
        <v>633</v>
      </c>
      <c r="D69" s="39">
        <v>1</v>
      </c>
      <c r="E69" s="39">
        <v>0</v>
      </c>
      <c r="F69" s="39">
        <v>1</v>
      </c>
      <c r="G69" s="39">
        <v>0</v>
      </c>
      <c r="H69" s="39">
        <v>0</v>
      </c>
      <c r="I69" s="39">
        <v>0</v>
      </c>
    </row>
    <row r="70" spans="1:9" ht="25.5">
      <c r="A70" s="39">
        <v>2</v>
      </c>
      <c r="B70" s="39" t="s">
        <v>546</v>
      </c>
      <c r="C70" s="39" t="s">
        <v>634</v>
      </c>
      <c r="D70" s="39">
        <v>0</v>
      </c>
      <c r="E70" s="39">
        <v>0</v>
      </c>
      <c r="F70" s="39">
        <v>1</v>
      </c>
      <c r="G70" s="39">
        <v>0</v>
      </c>
      <c r="H70" s="39">
        <v>0</v>
      </c>
      <c r="I70" s="39">
        <v>0</v>
      </c>
    </row>
    <row r="71" spans="1:9" ht="25.5">
      <c r="A71" s="39">
        <v>3</v>
      </c>
      <c r="B71" s="39" t="s">
        <v>546</v>
      </c>
      <c r="C71" s="39" t="s">
        <v>635</v>
      </c>
      <c r="D71" s="39">
        <v>0</v>
      </c>
      <c r="E71" s="39">
        <v>0</v>
      </c>
      <c r="F71" s="39">
        <v>5</v>
      </c>
      <c r="G71" s="39">
        <v>1</v>
      </c>
      <c r="H71" s="39">
        <v>3</v>
      </c>
      <c r="I71" s="39">
        <v>0</v>
      </c>
    </row>
    <row r="72" spans="1:9" ht="12.75">
      <c r="A72" s="39">
        <v>4</v>
      </c>
      <c r="B72" s="39" t="s">
        <v>636</v>
      </c>
      <c r="C72" s="39" t="s">
        <v>637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</row>
    <row r="73" spans="1:9" ht="12.75">
      <c r="A73" s="39">
        <v>5</v>
      </c>
      <c r="B73" s="39" t="s">
        <v>584</v>
      </c>
      <c r="C73" s="39" t="s">
        <v>638</v>
      </c>
      <c r="D73" s="39">
        <v>0</v>
      </c>
      <c r="E73" s="39">
        <v>0</v>
      </c>
      <c r="F73" s="39">
        <v>4</v>
      </c>
      <c r="G73" s="39">
        <v>0</v>
      </c>
      <c r="H73" s="39">
        <v>1</v>
      </c>
      <c r="I73" s="39">
        <v>0</v>
      </c>
    </row>
    <row r="74" spans="1:9" ht="25.5">
      <c r="A74" s="39">
        <v>6</v>
      </c>
      <c r="B74" s="39" t="s">
        <v>586</v>
      </c>
      <c r="C74" s="39" t="s">
        <v>639</v>
      </c>
      <c r="D74" s="39">
        <v>1</v>
      </c>
      <c r="E74" s="39">
        <v>1</v>
      </c>
      <c r="F74" s="39">
        <v>5</v>
      </c>
      <c r="G74" s="39">
        <v>0</v>
      </c>
      <c r="H74" s="39">
        <v>2</v>
      </c>
      <c r="I74" s="39">
        <v>0</v>
      </c>
    </row>
    <row r="75" spans="1:9" ht="25.5">
      <c r="A75" s="39">
        <v>7</v>
      </c>
      <c r="B75" s="39" t="s">
        <v>586</v>
      </c>
      <c r="C75" s="39" t="s">
        <v>640</v>
      </c>
      <c r="D75" s="39">
        <v>1</v>
      </c>
      <c r="E75" s="39">
        <v>0</v>
      </c>
      <c r="F75" s="39">
        <v>8</v>
      </c>
      <c r="G75" s="39">
        <v>1</v>
      </c>
      <c r="H75" s="39">
        <v>2</v>
      </c>
      <c r="I75" s="39">
        <v>0</v>
      </c>
    </row>
    <row r="76" spans="1:9" ht="12.75">
      <c r="A76" s="39">
        <v>8</v>
      </c>
      <c r="B76" s="39" t="s">
        <v>604</v>
      </c>
      <c r="C76" s="39" t="s">
        <v>641</v>
      </c>
      <c r="D76" s="39">
        <v>0</v>
      </c>
      <c r="E76" s="39">
        <v>0</v>
      </c>
      <c r="F76" s="39">
        <v>14</v>
      </c>
      <c r="G76" s="39">
        <v>0</v>
      </c>
      <c r="H76" s="39">
        <v>2</v>
      </c>
      <c r="I76" s="39">
        <v>0</v>
      </c>
    </row>
    <row r="77" spans="1:9" ht="12.75">
      <c r="A77" s="39">
        <v>9</v>
      </c>
      <c r="B77" s="39" t="s">
        <v>606</v>
      </c>
      <c r="C77" s="39" t="s">
        <v>642</v>
      </c>
      <c r="D77" s="39">
        <v>0</v>
      </c>
      <c r="E77" s="39">
        <v>0</v>
      </c>
      <c r="F77" s="39">
        <v>3</v>
      </c>
      <c r="G77" s="39">
        <v>0</v>
      </c>
      <c r="H77" s="39">
        <v>1</v>
      </c>
      <c r="I77" s="39">
        <v>0</v>
      </c>
    </row>
    <row r="78" spans="1:9" s="41" customFormat="1" ht="12.75">
      <c r="A78" s="40">
        <v>9</v>
      </c>
      <c r="B78" s="40"/>
      <c r="C78" s="40" t="s">
        <v>643</v>
      </c>
      <c r="D78" s="40">
        <f aca="true" t="shared" si="4" ref="D78:I78">SUM(D69:D77)</f>
        <v>3</v>
      </c>
      <c r="E78" s="40">
        <f t="shared" si="4"/>
        <v>1</v>
      </c>
      <c r="F78" s="40">
        <f t="shared" si="4"/>
        <v>41</v>
      </c>
      <c r="G78" s="40">
        <f t="shared" si="4"/>
        <v>2</v>
      </c>
      <c r="H78" s="40">
        <f t="shared" si="4"/>
        <v>11</v>
      </c>
      <c r="I78" s="40">
        <f t="shared" si="4"/>
        <v>0</v>
      </c>
    </row>
    <row r="79" spans="1:9" ht="7.5" customHeight="1">
      <c r="A79" s="110"/>
      <c r="B79" s="111"/>
      <c r="C79" s="111"/>
      <c r="D79" s="111"/>
      <c r="E79" s="111"/>
      <c r="F79" s="111"/>
      <c r="G79" s="111"/>
      <c r="H79" s="111"/>
      <c r="I79" s="112"/>
    </row>
    <row r="80" spans="1:9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I80">(D11+D16+D60+D67+D78)</f>
        <v>484</v>
      </c>
      <c r="E80" s="40">
        <f t="shared" si="5"/>
        <v>292</v>
      </c>
      <c r="F80" s="40">
        <f t="shared" si="5"/>
        <v>517</v>
      </c>
      <c r="G80" s="40">
        <f t="shared" si="5"/>
        <v>56</v>
      </c>
      <c r="H80" s="40">
        <f t="shared" si="5"/>
        <v>714</v>
      </c>
      <c r="I80" s="40">
        <f t="shared" si="5"/>
        <v>246</v>
      </c>
    </row>
  </sheetData>
  <sheetProtection password="CE88" sheet="1" objects="1" scenarios="1"/>
  <mergeCells count="9">
    <mergeCell ref="A1:I1"/>
    <mergeCell ref="A79:I79"/>
    <mergeCell ref="A12:I12"/>
    <mergeCell ref="A17:I17"/>
    <mergeCell ref="A61:I61"/>
    <mergeCell ref="A68:I68"/>
    <mergeCell ref="A2:A5"/>
    <mergeCell ref="B2:B5"/>
    <mergeCell ref="C2:C5"/>
  </mergeCells>
  <printOptions/>
  <pageMargins left="0.7480314960629921" right="0.7480314960629921" top="0.94" bottom="0.7874015748031497" header="0.5118110236220472" footer="0.5118110236220472"/>
  <pageSetup horizontalDpi="600" verticalDpi="600" orientation="landscape" paperSize="9" r:id="rId1"/>
  <headerFooter alignWithMargins="0">
    <oddFooter>&amp;R&amp;P+27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PageLayoutView="0" workbookViewId="0" topLeftCell="A1">
      <selection activeCell="Q5" sqref="Q5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51.7109375" style="0" customWidth="1"/>
    <col min="4" max="4" width="6.140625" style="0" customWidth="1"/>
    <col min="5" max="5" width="5.421875" style="0" customWidth="1"/>
    <col min="6" max="7" width="5.28125" style="0" customWidth="1"/>
    <col min="8" max="9" width="5.7109375" style="0" customWidth="1"/>
    <col min="10" max="10" width="5.8515625" style="0" customWidth="1"/>
    <col min="11" max="11" width="5.00390625" style="0" customWidth="1"/>
    <col min="12" max="12" width="5.8515625" style="0" customWidth="1"/>
    <col min="13" max="13" width="5.7109375" style="0" customWidth="1"/>
    <col min="14" max="14" width="5.8515625" style="0" customWidth="1"/>
    <col min="15" max="15" width="5.421875" style="0" customWidth="1"/>
    <col min="16" max="16" width="6.00390625" style="0" customWidth="1"/>
    <col min="17" max="17" width="6.140625" style="0" customWidth="1"/>
  </cols>
  <sheetData>
    <row r="1" spans="1:17" ht="15">
      <c r="A1" s="113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9.25">
      <c r="A2" s="116" t="s">
        <v>0</v>
      </c>
      <c r="B2" s="116" t="s">
        <v>1</v>
      </c>
      <c r="C2" s="116" t="s">
        <v>2</v>
      </c>
      <c r="D2" s="6" t="s">
        <v>99</v>
      </c>
      <c r="E2" s="6" t="s">
        <v>95</v>
      </c>
      <c r="F2" s="6" t="s">
        <v>91</v>
      </c>
      <c r="G2" s="6" t="s">
        <v>98</v>
      </c>
      <c r="H2" s="6" t="s">
        <v>92</v>
      </c>
      <c r="I2" s="6" t="s">
        <v>97</v>
      </c>
      <c r="J2" s="6" t="s">
        <v>96</v>
      </c>
      <c r="K2" s="6" t="s">
        <v>95</v>
      </c>
      <c r="L2" s="6" t="s">
        <v>94</v>
      </c>
      <c r="M2" s="6" t="s">
        <v>93</v>
      </c>
      <c r="N2" s="6" t="s">
        <v>92</v>
      </c>
      <c r="O2" s="6" t="s">
        <v>91</v>
      </c>
      <c r="P2" s="6" t="s">
        <v>90</v>
      </c>
      <c r="Q2" s="6" t="s">
        <v>89</v>
      </c>
    </row>
    <row r="3" spans="1:17" ht="12.75">
      <c r="A3" s="116"/>
      <c r="B3" s="116"/>
      <c r="C3" s="116"/>
      <c r="D3" s="87" t="s">
        <v>496</v>
      </c>
      <c r="E3" s="88" t="s">
        <v>21</v>
      </c>
      <c r="F3" s="88"/>
      <c r="G3" s="88" t="s">
        <v>88</v>
      </c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36.5" thickBot="1">
      <c r="A4" s="115"/>
      <c r="B4" s="115"/>
      <c r="C4" s="115"/>
      <c r="D4" s="92"/>
      <c r="E4" s="3" t="s">
        <v>87</v>
      </c>
      <c r="F4" s="3" t="s">
        <v>38</v>
      </c>
      <c r="G4" s="3" t="s">
        <v>86</v>
      </c>
      <c r="H4" s="3" t="s">
        <v>35</v>
      </c>
      <c r="I4" s="3" t="s">
        <v>38</v>
      </c>
      <c r="J4" s="3" t="s">
        <v>85</v>
      </c>
      <c r="K4" s="3" t="s">
        <v>84</v>
      </c>
      <c r="L4" s="3" t="s">
        <v>35</v>
      </c>
      <c r="M4" s="3" t="s">
        <v>38</v>
      </c>
      <c r="N4" s="3" t="s">
        <v>83</v>
      </c>
      <c r="O4" s="3" t="s">
        <v>82</v>
      </c>
      <c r="P4" s="3" t="s">
        <v>35</v>
      </c>
      <c r="Q4" s="3" t="s">
        <v>38</v>
      </c>
    </row>
    <row r="5" spans="1:17" ht="17.25" customHeight="1" hidden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  <c r="J5" s="27">
        <v>2007</v>
      </c>
      <c r="K5" s="27">
        <v>2007</v>
      </c>
      <c r="L5" s="27">
        <v>2007</v>
      </c>
      <c r="M5" s="27">
        <v>2007</v>
      </c>
      <c r="N5" s="27">
        <v>2007</v>
      </c>
      <c r="O5" s="27">
        <v>2007</v>
      </c>
      <c r="P5" s="27">
        <v>2007</v>
      </c>
      <c r="Q5" s="27">
        <v>2007</v>
      </c>
    </row>
    <row r="6" spans="1:17" ht="12.75">
      <c r="A6" s="38">
        <v>1</v>
      </c>
      <c r="B6" s="38" t="s">
        <v>544</v>
      </c>
      <c r="C6" s="38" t="s">
        <v>545</v>
      </c>
      <c r="D6" s="38">
        <v>95</v>
      </c>
      <c r="E6" s="38">
        <v>61</v>
      </c>
      <c r="F6" s="38">
        <v>34</v>
      </c>
      <c r="G6" s="38">
        <v>6</v>
      </c>
      <c r="H6" s="38">
        <v>2</v>
      </c>
      <c r="I6" s="38">
        <v>4</v>
      </c>
      <c r="J6" s="38">
        <v>3</v>
      </c>
      <c r="K6" s="38">
        <v>7</v>
      </c>
      <c r="L6" s="38">
        <v>4</v>
      </c>
      <c r="M6" s="38">
        <v>3</v>
      </c>
      <c r="N6" s="38">
        <v>2</v>
      </c>
      <c r="O6" s="38">
        <v>15</v>
      </c>
      <c r="P6" s="38">
        <v>14</v>
      </c>
      <c r="Q6" s="38">
        <v>1</v>
      </c>
    </row>
    <row r="7" spans="1:17" ht="12.75">
      <c r="A7" s="39">
        <v>2</v>
      </c>
      <c r="B7" s="39" t="s">
        <v>546</v>
      </c>
      <c r="C7" s="39" t="s">
        <v>547</v>
      </c>
      <c r="D7" s="39">
        <v>11</v>
      </c>
      <c r="E7" s="39">
        <v>3</v>
      </c>
      <c r="F7" s="39">
        <v>8</v>
      </c>
      <c r="G7" s="39">
        <v>5</v>
      </c>
      <c r="H7" s="39">
        <v>0</v>
      </c>
      <c r="I7" s="39">
        <v>5</v>
      </c>
      <c r="J7" s="39">
        <v>1</v>
      </c>
      <c r="K7" s="39">
        <v>5</v>
      </c>
      <c r="L7" s="39">
        <v>3</v>
      </c>
      <c r="M7" s="39">
        <v>2</v>
      </c>
      <c r="N7" s="39">
        <v>0</v>
      </c>
      <c r="O7" s="39">
        <v>0</v>
      </c>
      <c r="P7" s="39">
        <v>0</v>
      </c>
      <c r="Q7" s="39">
        <v>0</v>
      </c>
    </row>
    <row r="8" spans="1:17" ht="12.75">
      <c r="A8" s="39">
        <v>3</v>
      </c>
      <c r="B8" s="39" t="s">
        <v>546</v>
      </c>
      <c r="C8" s="39" t="s">
        <v>548</v>
      </c>
      <c r="D8" s="39">
        <v>12</v>
      </c>
      <c r="E8" s="39">
        <v>4</v>
      </c>
      <c r="F8" s="39">
        <v>8</v>
      </c>
      <c r="G8" s="39">
        <v>3</v>
      </c>
      <c r="H8" s="39">
        <v>0</v>
      </c>
      <c r="I8" s="39">
        <v>3</v>
      </c>
      <c r="J8" s="39">
        <v>5</v>
      </c>
      <c r="K8" s="39">
        <v>9</v>
      </c>
      <c r="L8" s="39">
        <v>4</v>
      </c>
      <c r="M8" s="39">
        <v>5</v>
      </c>
      <c r="N8" s="39">
        <v>0</v>
      </c>
      <c r="O8" s="39">
        <v>0</v>
      </c>
      <c r="P8" s="39">
        <v>0</v>
      </c>
      <c r="Q8" s="39">
        <v>0</v>
      </c>
    </row>
    <row r="9" spans="1:17" ht="12.75">
      <c r="A9" s="39">
        <v>4</v>
      </c>
      <c r="B9" s="39" t="s">
        <v>546</v>
      </c>
      <c r="C9" s="39" t="s">
        <v>549</v>
      </c>
      <c r="D9" s="39">
        <v>14</v>
      </c>
      <c r="E9" s="39">
        <v>3</v>
      </c>
      <c r="F9" s="39">
        <v>11</v>
      </c>
      <c r="G9" s="39">
        <v>6</v>
      </c>
      <c r="H9" s="39">
        <v>0</v>
      </c>
      <c r="I9" s="39">
        <v>6</v>
      </c>
      <c r="J9" s="39">
        <v>0</v>
      </c>
      <c r="K9" s="39">
        <v>8</v>
      </c>
      <c r="L9" s="39">
        <v>3</v>
      </c>
      <c r="M9" s="39">
        <v>5</v>
      </c>
      <c r="N9" s="39">
        <v>0</v>
      </c>
      <c r="O9" s="39">
        <v>0</v>
      </c>
      <c r="P9" s="39">
        <v>0</v>
      </c>
      <c r="Q9" s="39">
        <v>0</v>
      </c>
    </row>
    <row r="10" spans="1:17" ht="12.75">
      <c r="A10" s="39">
        <v>5</v>
      </c>
      <c r="B10" s="39" t="s">
        <v>550</v>
      </c>
      <c r="C10" s="39" t="s">
        <v>551</v>
      </c>
      <c r="D10" s="39">
        <v>94</v>
      </c>
      <c r="E10" s="39">
        <v>54</v>
      </c>
      <c r="F10" s="39">
        <v>40</v>
      </c>
      <c r="G10" s="39">
        <v>4</v>
      </c>
      <c r="H10" s="39">
        <v>2</v>
      </c>
      <c r="I10" s="39">
        <v>2</v>
      </c>
      <c r="J10" s="39">
        <v>2</v>
      </c>
      <c r="K10" s="39">
        <v>6</v>
      </c>
      <c r="L10" s="39">
        <v>5</v>
      </c>
      <c r="M10" s="39">
        <v>1</v>
      </c>
      <c r="N10" s="39">
        <v>2</v>
      </c>
      <c r="O10" s="39">
        <v>7</v>
      </c>
      <c r="P10" s="39">
        <v>6</v>
      </c>
      <c r="Q10" s="39">
        <v>1</v>
      </c>
    </row>
    <row r="11" spans="1:17" s="41" customFormat="1" ht="12.75">
      <c r="A11" s="40">
        <v>5</v>
      </c>
      <c r="B11" s="40"/>
      <c r="C11" s="40" t="s">
        <v>552</v>
      </c>
      <c r="D11" s="40">
        <f aca="true" t="shared" si="0" ref="D11:Q11">SUM(D6:D10)</f>
        <v>226</v>
      </c>
      <c r="E11" s="40">
        <f t="shared" si="0"/>
        <v>125</v>
      </c>
      <c r="F11" s="40">
        <f t="shared" si="0"/>
        <v>101</v>
      </c>
      <c r="G11" s="40">
        <f t="shared" si="0"/>
        <v>24</v>
      </c>
      <c r="H11" s="40">
        <f t="shared" si="0"/>
        <v>4</v>
      </c>
      <c r="I11" s="40">
        <f t="shared" si="0"/>
        <v>20</v>
      </c>
      <c r="J11" s="40">
        <f t="shared" si="0"/>
        <v>11</v>
      </c>
      <c r="K11" s="40">
        <f t="shared" si="0"/>
        <v>35</v>
      </c>
      <c r="L11" s="40">
        <f t="shared" si="0"/>
        <v>19</v>
      </c>
      <c r="M11" s="40">
        <f t="shared" si="0"/>
        <v>16</v>
      </c>
      <c r="N11" s="40">
        <f t="shared" si="0"/>
        <v>4</v>
      </c>
      <c r="O11" s="40">
        <f t="shared" si="0"/>
        <v>22</v>
      </c>
      <c r="P11" s="40">
        <f t="shared" si="0"/>
        <v>20</v>
      </c>
      <c r="Q11" s="40">
        <f t="shared" si="0"/>
        <v>2</v>
      </c>
    </row>
    <row r="12" spans="1:17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</row>
    <row r="13" spans="1:17" ht="12.75">
      <c r="A13" s="39">
        <v>1</v>
      </c>
      <c r="B13" s="39" t="s">
        <v>546</v>
      </c>
      <c r="C13" s="39" t="s">
        <v>553</v>
      </c>
      <c r="D13" s="39">
        <v>76</v>
      </c>
      <c r="E13" s="39">
        <v>40</v>
      </c>
      <c r="F13" s="39">
        <v>36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3</v>
      </c>
      <c r="P13" s="39">
        <v>1</v>
      </c>
      <c r="Q13" s="39">
        <v>2</v>
      </c>
    </row>
    <row r="14" spans="1:17" ht="12.75">
      <c r="A14" s="39">
        <v>2</v>
      </c>
      <c r="B14" s="39" t="s">
        <v>554</v>
      </c>
      <c r="C14" s="39" t="s">
        <v>555</v>
      </c>
      <c r="D14" s="39">
        <v>123</v>
      </c>
      <c r="E14" s="39">
        <v>75</v>
      </c>
      <c r="F14" s="39">
        <v>48</v>
      </c>
      <c r="G14" s="39">
        <v>0</v>
      </c>
      <c r="H14" s="39">
        <v>0</v>
      </c>
      <c r="I14" s="39">
        <v>0</v>
      </c>
      <c r="J14" s="39">
        <v>0</v>
      </c>
      <c r="K14" s="39">
        <v>6</v>
      </c>
      <c r="L14" s="39">
        <v>4</v>
      </c>
      <c r="M14" s="39">
        <v>2</v>
      </c>
      <c r="N14" s="39">
        <v>0</v>
      </c>
      <c r="O14" s="39">
        <v>23</v>
      </c>
      <c r="P14" s="39">
        <v>13</v>
      </c>
      <c r="Q14" s="39">
        <v>10</v>
      </c>
    </row>
    <row r="15" spans="1:17" ht="12.75">
      <c r="A15" s="39">
        <v>3</v>
      </c>
      <c r="B15" s="39" t="s">
        <v>556</v>
      </c>
      <c r="C15" s="39" t="s">
        <v>557</v>
      </c>
      <c r="D15" s="39">
        <v>32</v>
      </c>
      <c r="E15" s="39">
        <v>17</v>
      </c>
      <c r="F15" s="39">
        <v>15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3</v>
      </c>
      <c r="P15" s="39">
        <v>2</v>
      </c>
      <c r="Q15" s="39">
        <v>1</v>
      </c>
    </row>
    <row r="16" spans="1:17" s="41" customFormat="1" ht="12.75">
      <c r="A16" s="40">
        <v>3</v>
      </c>
      <c r="B16" s="40"/>
      <c r="C16" s="40" t="s">
        <v>558</v>
      </c>
      <c r="D16" s="40">
        <f aca="true" t="shared" si="1" ref="D16:Q16">SUM(D13:D15)</f>
        <v>231</v>
      </c>
      <c r="E16" s="40">
        <f t="shared" si="1"/>
        <v>132</v>
      </c>
      <c r="F16" s="40">
        <f t="shared" si="1"/>
        <v>99</v>
      </c>
      <c r="G16" s="40">
        <f t="shared" si="1"/>
        <v>0</v>
      </c>
      <c r="H16" s="40">
        <f t="shared" si="1"/>
        <v>0</v>
      </c>
      <c r="I16" s="40">
        <f t="shared" si="1"/>
        <v>0</v>
      </c>
      <c r="J16" s="40">
        <f t="shared" si="1"/>
        <v>0</v>
      </c>
      <c r="K16" s="40">
        <f t="shared" si="1"/>
        <v>6</v>
      </c>
      <c r="L16" s="40">
        <f t="shared" si="1"/>
        <v>4</v>
      </c>
      <c r="M16" s="40">
        <f t="shared" si="1"/>
        <v>2</v>
      </c>
      <c r="N16" s="40">
        <f t="shared" si="1"/>
        <v>0</v>
      </c>
      <c r="O16" s="40">
        <f t="shared" si="1"/>
        <v>29</v>
      </c>
      <c r="P16" s="40">
        <f t="shared" si="1"/>
        <v>16</v>
      </c>
      <c r="Q16" s="40">
        <f t="shared" si="1"/>
        <v>13</v>
      </c>
    </row>
    <row r="17" spans="1:17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</row>
    <row r="18" spans="1:17" ht="12.75">
      <c r="A18" s="39">
        <v>1</v>
      </c>
      <c r="B18" s="39" t="s">
        <v>559</v>
      </c>
      <c r="C18" s="39" t="s">
        <v>560</v>
      </c>
      <c r="D18" s="39">
        <v>6</v>
      </c>
      <c r="E18" s="39">
        <v>5</v>
      </c>
      <c r="F18" s="39">
        <v>1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3</v>
      </c>
      <c r="P18" s="39">
        <v>2</v>
      </c>
      <c r="Q18" s="39">
        <v>1</v>
      </c>
    </row>
    <row r="19" spans="1:17" ht="12.75">
      <c r="A19" s="39">
        <v>2</v>
      </c>
      <c r="B19" s="39" t="s">
        <v>559</v>
      </c>
      <c r="C19" s="39" t="s">
        <v>561</v>
      </c>
      <c r="D19" s="39">
        <v>6</v>
      </c>
      <c r="E19" s="39">
        <v>4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</row>
    <row r="20" spans="1:17" ht="12.75">
      <c r="A20" s="39">
        <v>3</v>
      </c>
      <c r="B20" s="39" t="s">
        <v>562</v>
      </c>
      <c r="C20" s="39" t="s">
        <v>563</v>
      </c>
      <c r="D20" s="39">
        <v>4</v>
      </c>
      <c r="E20" s="39">
        <v>2</v>
      </c>
      <c r="F20" s="39">
        <v>2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2</v>
      </c>
      <c r="P20" s="39">
        <v>0</v>
      </c>
      <c r="Q20" s="39">
        <v>2</v>
      </c>
    </row>
    <row r="21" spans="1:17" ht="12.75">
      <c r="A21" s="39">
        <v>4</v>
      </c>
      <c r="B21" s="39" t="s">
        <v>564</v>
      </c>
      <c r="C21" s="39" t="s">
        <v>565</v>
      </c>
      <c r="D21" s="39">
        <v>5</v>
      </c>
      <c r="E21" s="39">
        <v>1</v>
      </c>
      <c r="F21" s="39">
        <v>4</v>
      </c>
      <c r="G21" s="39">
        <v>0</v>
      </c>
      <c r="H21" s="39">
        <v>0</v>
      </c>
      <c r="I21" s="39">
        <v>0</v>
      </c>
      <c r="J21" s="39">
        <v>0</v>
      </c>
      <c r="K21" s="39">
        <v>1</v>
      </c>
      <c r="L21" s="39">
        <v>0</v>
      </c>
      <c r="M21" s="39">
        <v>1</v>
      </c>
      <c r="N21" s="39">
        <v>0</v>
      </c>
      <c r="O21" s="39">
        <v>1</v>
      </c>
      <c r="P21" s="39">
        <v>1</v>
      </c>
      <c r="Q21" s="39">
        <v>0</v>
      </c>
    </row>
    <row r="22" spans="1:17" ht="12.75">
      <c r="A22" s="39">
        <v>5</v>
      </c>
      <c r="B22" s="39" t="s">
        <v>544</v>
      </c>
      <c r="C22" s="39" t="s">
        <v>566</v>
      </c>
      <c r="D22" s="39">
        <v>3</v>
      </c>
      <c r="E22" s="39">
        <v>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</row>
    <row r="23" spans="1:17" ht="12.75">
      <c r="A23" s="39">
        <v>6</v>
      </c>
      <c r="B23" s="39" t="s">
        <v>567</v>
      </c>
      <c r="C23" s="39" t="s">
        <v>568</v>
      </c>
      <c r="D23" s="39">
        <v>3</v>
      </c>
      <c r="E23" s="39">
        <v>1</v>
      </c>
      <c r="F23" s="39">
        <v>2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7" ht="12.75">
      <c r="A24" s="39">
        <v>7</v>
      </c>
      <c r="B24" s="39" t="s">
        <v>546</v>
      </c>
      <c r="C24" s="39" t="s">
        <v>569</v>
      </c>
      <c r="D24" s="39">
        <v>1</v>
      </c>
      <c r="E24" s="39">
        <v>0</v>
      </c>
      <c r="F24" s="39">
        <v>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</row>
    <row r="25" spans="1:17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</row>
    <row r="26" spans="1:17" ht="12.75">
      <c r="A26" s="39">
        <v>9</v>
      </c>
      <c r="B26" s="39" t="s">
        <v>546</v>
      </c>
      <c r="C26" s="39" t="s">
        <v>571</v>
      </c>
      <c r="D26" s="39">
        <v>11</v>
      </c>
      <c r="E26" s="39">
        <v>10</v>
      </c>
      <c r="F26" s="39">
        <v>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</row>
    <row r="27" spans="1:17" ht="12.75">
      <c r="A27" s="39">
        <v>10</v>
      </c>
      <c r="B27" s="39" t="s">
        <v>546</v>
      </c>
      <c r="C27" s="39" t="s">
        <v>572</v>
      </c>
      <c r="D27" s="39">
        <v>1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</row>
    <row r="28" spans="1:17" ht="12.75">
      <c r="A28" s="39">
        <v>11</v>
      </c>
      <c r="B28" s="39" t="s">
        <v>546</v>
      </c>
      <c r="C28" s="39" t="s">
        <v>573</v>
      </c>
      <c r="D28" s="39">
        <v>1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</row>
    <row r="29" spans="1:17" ht="12.75">
      <c r="A29" s="39">
        <v>12</v>
      </c>
      <c r="B29" s="39" t="s">
        <v>546</v>
      </c>
      <c r="C29" s="39" t="s">
        <v>574</v>
      </c>
      <c r="D29" s="39">
        <v>6</v>
      </c>
      <c r="E29" s="39">
        <v>4</v>
      </c>
      <c r="F29" s="39">
        <v>2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</row>
    <row r="30" spans="1:17" ht="12.75">
      <c r="A30" s="39">
        <v>13</v>
      </c>
      <c r="B30" s="39" t="s">
        <v>546</v>
      </c>
      <c r="C30" s="39" t="s">
        <v>575</v>
      </c>
      <c r="D30" s="39">
        <v>4</v>
      </c>
      <c r="E30" s="39">
        <v>4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</row>
    <row r="31" spans="1:17" ht="12.75">
      <c r="A31" s="39">
        <v>14</v>
      </c>
      <c r="B31" s="39" t="s">
        <v>576</v>
      </c>
      <c r="C31" s="39" t="s">
        <v>577</v>
      </c>
      <c r="D31" s="39">
        <v>3</v>
      </c>
      <c r="E31" s="39">
        <v>2</v>
      </c>
      <c r="F31" s="39">
        <v>1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</row>
    <row r="32" spans="1:17" ht="12.75">
      <c r="A32" s="39">
        <v>15</v>
      </c>
      <c r="B32" s="39" t="s">
        <v>578</v>
      </c>
      <c r="C32" s="39" t="s">
        <v>579</v>
      </c>
      <c r="D32" s="39">
        <v>1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</row>
    <row r="33" spans="1:17" ht="12.75">
      <c r="A33" s="39">
        <v>16</v>
      </c>
      <c r="B33" s="39" t="s">
        <v>580</v>
      </c>
      <c r="C33" s="39" t="s">
        <v>581</v>
      </c>
      <c r="D33" s="39">
        <v>4</v>
      </c>
      <c r="E33" s="39">
        <v>2</v>
      </c>
      <c r="F33" s="39">
        <v>2</v>
      </c>
      <c r="G33" s="39">
        <v>0</v>
      </c>
      <c r="H33" s="39">
        <v>0</v>
      </c>
      <c r="I33" s="39">
        <v>0</v>
      </c>
      <c r="J33" s="39">
        <v>0</v>
      </c>
      <c r="K33" s="39">
        <v>1</v>
      </c>
      <c r="L33" s="39">
        <v>1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</row>
    <row r="34" spans="1:17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</row>
    <row r="35" spans="1:17" ht="12.75">
      <c r="A35" s="39">
        <v>18</v>
      </c>
      <c r="B35" s="39" t="s">
        <v>584</v>
      </c>
      <c r="C35" s="39" t="s">
        <v>585</v>
      </c>
      <c r="D35" s="39">
        <v>1</v>
      </c>
      <c r="E35" s="39">
        <v>0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</row>
    <row r="36" spans="1:17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</row>
    <row r="37" spans="1:17" ht="12.75">
      <c r="A37" s="39">
        <v>20</v>
      </c>
      <c r="B37" s="39" t="s">
        <v>550</v>
      </c>
      <c r="C37" s="39" t="s">
        <v>588</v>
      </c>
      <c r="D37" s="39">
        <v>6</v>
      </c>
      <c r="E37" s="39">
        <v>3</v>
      </c>
      <c r="F37" s="39">
        <v>3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3</v>
      </c>
      <c r="P37" s="39">
        <v>2</v>
      </c>
      <c r="Q37" s="39">
        <v>1</v>
      </c>
    </row>
    <row r="38" spans="1:17" ht="12.75">
      <c r="A38" s="39">
        <v>21</v>
      </c>
      <c r="B38" s="39" t="s">
        <v>589</v>
      </c>
      <c r="C38" s="39" t="s">
        <v>590</v>
      </c>
      <c r="D38" s="39">
        <v>3</v>
      </c>
      <c r="E38" s="39">
        <v>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</row>
    <row r="39" spans="1:17" ht="12.75">
      <c r="A39" s="39">
        <v>22</v>
      </c>
      <c r="B39" s="39" t="s">
        <v>589</v>
      </c>
      <c r="C39" s="39" t="s">
        <v>591</v>
      </c>
      <c r="D39" s="39">
        <v>1</v>
      </c>
      <c r="E39" s="39">
        <v>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1</v>
      </c>
      <c r="P39" s="39">
        <v>1</v>
      </c>
      <c r="Q39" s="39">
        <v>0</v>
      </c>
    </row>
    <row r="40" spans="1:17" ht="12.75">
      <c r="A40" s="39">
        <v>23</v>
      </c>
      <c r="B40" s="39" t="s">
        <v>592</v>
      </c>
      <c r="C40" s="39" t="s">
        <v>593</v>
      </c>
      <c r="D40" s="39">
        <v>3</v>
      </c>
      <c r="E40" s="39">
        <v>2</v>
      </c>
      <c r="F40" s="39">
        <v>1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</row>
    <row r="41" spans="1:17" ht="12.75">
      <c r="A41" s="39">
        <v>24</v>
      </c>
      <c r="B41" s="39" t="s">
        <v>594</v>
      </c>
      <c r="C41" s="39" t="s">
        <v>595</v>
      </c>
      <c r="D41" s="39">
        <v>7</v>
      </c>
      <c r="E41" s="39">
        <v>6</v>
      </c>
      <c r="F41" s="39">
        <v>1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2</v>
      </c>
      <c r="P41" s="39">
        <v>1</v>
      </c>
      <c r="Q41" s="39">
        <v>1</v>
      </c>
    </row>
    <row r="42" spans="1:17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</row>
    <row r="43" spans="1:17" ht="12.75">
      <c r="A43" s="39">
        <v>26</v>
      </c>
      <c r="B43" s="39" t="s">
        <v>597</v>
      </c>
      <c r="C43" s="39" t="s">
        <v>598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</row>
    <row r="44" spans="1:17" ht="12.75">
      <c r="A44" s="39">
        <v>27</v>
      </c>
      <c r="B44" s="39" t="s">
        <v>599</v>
      </c>
      <c r="C44" s="39" t="s">
        <v>600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</row>
    <row r="45" spans="1:17" ht="12.75">
      <c r="A45" s="39">
        <v>28</v>
      </c>
      <c r="B45" s="39" t="s">
        <v>601</v>
      </c>
      <c r="C45" s="39" t="s">
        <v>602</v>
      </c>
      <c r="D45" s="39">
        <v>1</v>
      </c>
      <c r="E45" s="39">
        <v>1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</row>
    <row r="46" spans="1:17" ht="12.75">
      <c r="A46" s="39">
        <v>29</v>
      </c>
      <c r="B46" s="39" t="s">
        <v>601</v>
      </c>
      <c r="C46" s="39" t="s">
        <v>603</v>
      </c>
      <c r="D46" s="39">
        <v>2</v>
      </c>
      <c r="E46" s="39">
        <v>1</v>
      </c>
      <c r="F46" s="39">
        <v>1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</row>
    <row r="47" spans="1:17" ht="12.75">
      <c r="A47" s="39">
        <v>30</v>
      </c>
      <c r="B47" s="39" t="s">
        <v>604</v>
      </c>
      <c r="C47" s="39" t="s">
        <v>605</v>
      </c>
      <c r="D47" s="39">
        <v>3</v>
      </c>
      <c r="E47" s="39">
        <v>1</v>
      </c>
      <c r="F47" s="39">
        <v>2</v>
      </c>
      <c r="G47" s="39">
        <v>0</v>
      </c>
      <c r="H47" s="39">
        <v>0</v>
      </c>
      <c r="I47" s="39">
        <v>0</v>
      </c>
      <c r="J47" s="39">
        <v>0</v>
      </c>
      <c r="K47" s="39">
        <v>1</v>
      </c>
      <c r="L47" s="39">
        <v>0</v>
      </c>
      <c r="M47" s="39">
        <v>1</v>
      </c>
      <c r="N47" s="39">
        <v>0</v>
      </c>
      <c r="O47" s="39">
        <v>0</v>
      </c>
      <c r="P47" s="39">
        <v>0</v>
      </c>
      <c r="Q47" s="39">
        <v>0</v>
      </c>
    </row>
    <row r="48" spans="1:17" ht="12.75">
      <c r="A48" s="39">
        <v>31</v>
      </c>
      <c r="B48" s="39" t="s">
        <v>606</v>
      </c>
      <c r="C48" s="39" t="s">
        <v>607</v>
      </c>
      <c r="D48" s="39">
        <v>3</v>
      </c>
      <c r="E48" s="39">
        <v>1</v>
      </c>
      <c r="F48" s="39">
        <v>2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</row>
    <row r="49" spans="1:17" ht="12.75">
      <c r="A49" s="39">
        <v>32</v>
      </c>
      <c r="B49" s="39" t="s">
        <v>608</v>
      </c>
      <c r="C49" s="39" t="s">
        <v>609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</row>
    <row r="50" spans="1:17" ht="12.75">
      <c r="A50" s="39">
        <v>33</v>
      </c>
      <c r="B50" s="39" t="s">
        <v>610</v>
      </c>
      <c r="C50" s="39" t="s">
        <v>611</v>
      </c>
      <c r="D50" s="39">
        <v>4</v>
      </c>
      <c r="E50" s="39">
        <v>2</v>
      </c>
      <c r="F50" s="39">
        <v>2</v>
      </c>
      <c r="G50" s="39">
        <v>0</v>
      </c>
      <c r="H50" s="39">
        <v>0</v>
      </c>
      <c r="I50" s="39">
        <v>0</v>
      </c>
      <c r="J50" s="39">
        <v>0</v>
      </c>
      <c r="K50" s="39">
        <v>1</v>
      </c>
      <c r="L50" s="39">
        <v>1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</row>
    <row r="51" spans="1:17" ht="12.75">
      <c r="A51" s="39">
        <v>34</v>
      </c>
      <c r="B51" s="39" t="s">
        <v>554</v>
      </c>
      <c r="C51" s="39" t="s">
        <v>612</v>
      </c>
      <c r="D51" s="39">
        <v>2</v>
      </c>
      <c r="E51" s="39">
        <v>1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</row>
    <row r="52" spans="1:17" ht="12.75">
      <c r="A52" s="39">
        <v>35</v>
      </c>
      <c r="B52" s="39" t="s">
        <v>554</v>
      </c>
      <c r="C52" s="39" t="s">
        <v>613</v>
      </c>
      <c r="D52" s="39">
        <v>18</v>
      </c>
      <c r="E52" s="39">
        <v>10</v>
      </c>
      <c r="F52" s="39">
        <v>8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1</v>
      </c>
      <c r="P52" s="39">
        <v>1</v>
      </c>
      <c r="Q52" s="39">
        <v>0</v>
      </c>
    </row>
    <row r="53" spans="1:17" ht="12.75">
      <c r="A53" s="39">
        <v>36</v>
      </c>
      <c r="B53" s="39" t="s">
        <v>614</v>
      </c>
      <c r="C53" s="39" t="s">
        <v>615</v>
      </c>
      <c r="D53" s="39">
        <v>4</v>
      </c>
      <c r="E53" s="39">
        <v>1</v>
      </c>
      <c r="F53" s="39">
        <v>3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</row>
    <row r="54" spans="1:17" ht="12.75">
      <c r="A54" s="39">
        <v>37</v>
      </c>
      <c r="B54" s="39" t="s">
        <v>556</v>
      </c>
      <c r="C54" s="39" t="s">
        <v>616</v>
      </c>
      <c r="D54" s="39">
        <v>2</v>
      </c>
      <c r="E54" s="39">
        <v>1</v>
      </c>
      <c r="F54" s="39">
        <v>1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</row>
    <row r="55" spans="1:17" ht="12.75">
      <c r="A55" s="39">
        <v>38</v>
      </c>
      <c r="B55" s="39" t="s">
        <v>617</v>
      </c>
      <c r="C55" s="39" t="s">
        <v>618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</row>
    <row r="56" spans="1:17" ht="12.75">
      <c r="A56" s="39">
        <v>39</v>
      </c>
      <c r="B56" s="39" t="s">
        <v>619</v>
      </c>
      <c r="C56" s="39" t="s">
        <v>620</v>
      </c>
      <c r="D56" s="39">
        <v>1</v>
      </c>
      <c r="E56" s="39">
        <v>1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</row>
    <row r="57" spans="1:17" ht="12.75">
      <c r="A57" s="39">
        <v>40</v>
      </c>
      <c r="B57" s="39" t="s">
        <v>621</v>
      </c>
      <c r="C57" s="39" t="s">
        <v>622</v>
      </c>
      <c r="D57" s="39">
        <v>2</v>
      </c>
      <c r="E57" s="39">
        <v>2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</row>
    <row r="58" spans="1:17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</row>
    <row r="59" spans="1:17" ht="12.75">
      <c r="A59" s="39">
        <v>42</v>
      </c>
      <c r="B59" s="39" t="s">
        <v>624</v>
      </c>
      <c r="C59" s="39" t="s">
        <v>625</v>
      </c>
      <c r="D59" s="39">
        <v>16</v>
      </c>
      <c r="E59" s="39">
        <v>7</v>
      </c>
      <c r="F59" s="39">
        <v>9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</row>
    <row r="60" spans="1:17" s="41" customFormat="1" ht="12.75">
      <c r="A60" s="40">
        <v>42</v>
      </c>
      <c r="B60" s="40"/>
      <c r="C60" s="40" t="s">
        <v>626</v>
      </c>
      <c r="D60" s="40">
        <f aca="true" t="shared" si="2" ref="D60:Q60">SUM(D18:D59)</f>
        <v>138</v>
      </c>
      <c r="E60" s="40">
        <f t="shared" si="2"/>
        <v>85</v>
      </c>
      <c r="F60" s="40">
        <f t="shared" si="2"/>
        <v>53</v>
      </c>
      <c r="G60" s="40">
        <f t="shared" si="2"/>
        <v>0</v>
      </c>
      <c r="H60" s="40">
        <f t="shared" si="2"/>
        <v>0</v>
      </c>
      <c r="I60" s="40">
        <f t="shared" si="2"/>
        <v>0</v>
      </c>
      <c r="J60" s="40">
        <f t="shared" si="2"/>
        <v>0</v>
      </c>
      <c r="K60" s="40">
        <f t="shared" si="2"/>
        <v>5</v>
      </c>
      <c r="L60" s="40">
        <f t="shared" si="2"/>
        <v>3</v>
      </c>
      <c r="M60" s="40">
        <f t="shared" si="2"/>
        <v>2</v>
      </c>
      <c r="N60" s="40">
        <f t="shared" si="2"/>
        <v>0</v>
      </c>
      <c r="O60" s="40">
        <f t="shared" si="2"/>
        <v>13</v>
      </c>
      <c r="P60" s="40">
        <f t="shared" si="2"/>
        <v>8</v>
      </c>
      <c r="Q60" s="40">
        <f t="shared" si="2"/>
        <v>5</v>
      </c>
    </row>
    <row r="61" spans="1:17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</row>
    <row r="62" spans="1:17" ht="25.5">
      <c r="A62" s="39">
        <v>1</v>
      </c>
      <c r="B62" s="39" t="s">
        <v>559</v>
      </c>
      <c r="C62" s="39" t="s">
        <v>627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</row>
    <row r="63" spans="1:17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</row>
    <row r="64" spans="1:17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</row>
    <row r="65" spans="1:17" ht="12.75">
      <c r="A65" s="39">
        <v>4</v>
      </c>
      <c r="B65" s="39" t="s">
        <v>606</v>
      </c>
      <c r="C65" s="39" t="s">
        <v>630</v>
      </c>
      <c r="D65" s="39">
        <v>1</v>
      </c>
      <c r="E65" s="39">
        <v>0</v>
      </c>
      <c r="F65" s="39">
        <v>1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</row>
    <row r="66" spans="1:17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</row>
    <row r="67" spans="1:17" s="41" customFormat="1" ht="12.75">
      <c r="A67" s="40">
        <v>5</v>
      </c>
      <c r="B67" s="40"/>
      <c r="C67" s="40" t="s">
        <v>632</v>
      </c>
      <c r="D67" s="40">
        <f aca="true" t="shared" si="3" ref="D67:Q67">SUM(D62:D66)</f>
        <v>1</v>
      </c>
      <c r="E67" s="40">
        <f t="shared" si="3"/>
        <v>0</v>
      </c>
      <c r="F67" s="40">
        <f t="shared" si="3"/>
        <v>1</v>
      </c>
      <c r="G67" s="40">
        <f t="shared" si="3"/>
        <v>0</v>
      </c>
      <c r="H67" s="40">
        <f t="shared" si="3"/>
        <v>0</v>
      </c>
      <c r="I67" s="40">
        <f t="shared" si="3"/>
        <v>0</v>
      </c>
      <c r="J67" s="40">
        <f t="shared" si="3"/>
        <v>0</v>
      </c>
      <c r="K67" s="40">
        <f t="shared" si="3"/>
        <v>0</v>
      </c>
      <c r="L67" s="40">
        <f t="shared" si="3"/>
        <v>0</v>
      </c>
      <c r="M67" s="40">
        <f t="shared" si="3"/>
        <v>0</v>
      </c>
      <c r="N67" s="40">
        <f t="shared" si="3"/>
        <v>0</v>
      </c>
      <c r="O67" s="40">
        <f t="shared" si="3"/>
        <v>0</v>
      </c>
      <c r="P67" s="40">
        <f t="shared" si="3"/>
        <v>0</v>
      </c>
      <c r="Q67" s="40">
        <f t="shared" si="3"/>
        <v>0</v>
      </c>
    </row>
    <row r="68" spans="1:17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</row>
    <row r="69" spans="1:17" ht="12.75">
      <c r="A69" s="39">
        <v>1</v>
      </c>
      <c r="B69" s="39" t="s">
        <v>562</v>
      </c>
      <c r="C69" s="39" t="s">
        <v>633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</row>
    <row r="70" spans="1:17" ht="25.5">
      <c r="A70" s="39">
        <v>2</v>
      </c>
      <c r="B70" s="39" t="s">
        <v>546</v>
      </c>
      <c r="C70" s="39" t="s">
        <v>634</v>
      </c>
      <c r="D70" s="39">
        <v>1</v>
      </c>
      <c r="E70" s="39">
        <v>1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</row>
    <row r="71" spans="1:17" ht="25.5">
      <c r="A71" s="39">
        <v>3</v>
      </c>
      <c r="B71" s="39" t="s">
        <v>546</v>
      </c>
      <c r="C71" s="39" t="s">
        <v>635</v>
      </c>
      <c r="D71" s="39">
        <v>1</v>
      </c>
      <c r="E71" s="39">
        <v>1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</row>
    <row r="72" spans="1:17" ht="12.75">
      <c r="A72" s="39">
        <v>4</v>
      </c>
      <c r="B72" s="39" t="s">
        <v>636</v>
      </c>
      <c r="C72" s="39" t="s">
        <v>637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</row>
    <row r="73" spans="1:17" ht="12.75">
      <c r="A73" s="39">
        <v>5</v>
      </c>
      <c r="B73" s="39" t="s">
        <v>584</v>
      </c>
      <c r="C73" s="39" t="s">
        <v>638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</row>
    <row r="74" spans="1:17" ht="25.5">
      <c r="A74" s="39">
        <v>6</v>
      </c>
      <c r="B74" s="39" t="s">
        <v>586</v>
      </c>
      <c r="C74" s="39" t="s">
        <v>639</v>
      </c>
      <c r="D74" s="39">
        <v>1</v>
      </c>
      <c r="E74" s="39">
        <v>1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</row>
    <row r="75" spans="1:17" ht="25.5">
      <c r="A75" s="39">
        <v>7</v>
      </c>
      <c r="B75" s="39" t="s">
        <v>586</v>
      </c>
      <c r="C75" s="39" t="s">
        <v>640</v>
      </c>
      <c r="D75" s="39">
        <v>2</v>
      </c>
      <c r="E75" s="39">
        <v>1</v>
      </c>
      <c r="F75" s="39">
        <v>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</row>
    <row r="76" spans="1:17" ht="12.75">
      <c r="A76" s="39">
        <v>8</v>
      </c>
      <c r="B76" s="39" t="s">
        <v>604</v>
      </c>
      <c r="C76" s="39" t="s">
        <v>641</v>
      </c>
      <c r="D76" s="39">
        <v>4</v>
      </c>
      <c r="E76" s="39">
        <v>2</v>
      </c>
      <c r="F76" s="39">
        <v>2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</row>
    <row r="77" spans="1:17" ht="12.75">
      <c r="A77" s="39">
        <v>9</v>
      </c>
      <c r="B77" s="39" t="s">
        <v>606</v>
      </c>
      <c r="C77" s="39" t="s">
        <v>642</v>
      </c>
      <c r="D77" s="39">
        <v>2</v>
      </c>
      <c r="E77" s="39">
        <v>2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</row>
    <row r="78" spans="1:17" s="41" customFormat="1" ht="12.75">
      <c r="A78" s="40">
        <v>9</v>
      </c>
      <c r="B78" s="40"/>
      <c r="C78" s="40" t="s">
        <v>643</v>
      </c>
      <c r="D78" s="40">
        <f aca="true" t="shared" si="4" ref="D78:Q78">SUM(D69:D77)</f>
        <v>11</v>
      </c>
      <c r="E78" s="40">
        <f t="shared" si="4"/>
        <v>8</v>
      </c>
      <c r="F78" s="40">
        <f t="shared" si="4"/>
        <v>3</v>
      </c>
      <c r="G78" s="40">
        <f t="shared" si="4"/>
        <v>0</v>
      </c>
      <c r="H78" s="40">
        <f t="shared" si="4"/>
        <v>0</v>
      </c>
      <c r="I78" s="40">
        <f t="shared" si="4"/>
        <v>0</v>
      </c>
      <c r="J78" s="40">
        <f t="shared" si="4"/>
        <v>0</v>
      </c>
      <c r="K78" s="40">
        <f t="shared" si="4"/>
        <v>0</v>
      </c>
      <c r="L78" s="40">
        <f t="shared" si="4"/>
        <v>0</v>
      </c>
      <c r="M78" s="40">
        <f t="shared" si="4"/>
        <v>0</v>
      </c>
      <c r="N78" s="40">
        <f t="shared" si="4"/>
        <v>0</v>
      </c>
      <c r="O78" s="40">
        <f t="shared" si="4"/>
        <v>0</v>
      </c>
      <c r="P78" s="40">
        <f t="shared" si="4"/>
        <v>0</v>
      </c>
      <c r="Q78" s="40">
        <f t="shared" si="4"/>
        <v>0</v>
      </c>
    </row>
    <row r="79" spans="1:17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</row>
    <row r="80" spans="1:17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Q80">(D11+D16+D60+D67+D78)</f>
        <v>607</v>
      </c>
      <c r="E80" s="40">
        <f t="shared" si="5"/>
        <v>350</v>
      </c>
      <c r="F80" s="40">
        <f t="shared" si="5"/>
        <v>257</v>
      </c>
      <c r="G80" s="40">
        <f t="shared" si="5"/>
        <v>24</v>
      </c>
      <c r="H80" s="40">
        <f t="shared" si="5"/>
        <v>4</v>
      </c>
      <c r="I80" s="40">
        <f t="shared" si="5"/>
        <v>20</v>
      </c>
      <c r="J80" s="40">
        <f t="shared" si="5"/>
        <v>11</v>
      </c>
      <c r="K80" s="40">
        <f t="shared" si="5"/>
        <v>46</v>
      </c>
      <c r="L80" s="40">
        <f t="shared" si="5"/>
        <v>26</v>
      </c>
      <c r="M80" s="40">
        <f t="shared" si="5"/>
        <v>20</v>
      </c>
      <c r="N80" s="40">
        <f t="shared" si="5"/>
        <v>4</v>
      </c>
      <c r="O80" s="40">
        <f t="shared" si="5"/>
        <v>64</v>
      </c>
      <c r="P80" s="40">
        <f t="shared" si="5"/>
        <v>44</v>
      </c>
      <c r="Q80" s="40">
        <f t="shared" si="5"/>
        <v>20</v>
      </c>
    </row>
  </sheetData>
  <sheetProtection password="CE88" sheet="1" objects="1" scenarios="1"/>
  <mergeCells count="12">
    <mergeCell ref="A79:Q79"/>
    <mergeCell ref="A12:Q12"/>
    <mergeCell ref="A17:Q17"/>
    <mergeCell ref="A61:Q61"/>
    <mergeCell ref="A68:Q68"/>
    <mergeCell ref="A1:Q1"/>
    <mergeCell ref="D3:D4"/>
    <mergeCell ref="E3:F3"/>
    <mergeCell ref="G3:Q3"/>
    <mergeCell ref="A2:A5"/>
    <mergeCell ref="B2:B5"/>
    <mergeCell ref="C2:C5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scale="89" r:id="rId1"/>
  <headerFooter alignWithMargins="0">
    <oddFooter>&amp;R&amp;P+30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PageLayoutView="0" workbookViewId="0" topLeftCell="A1">
      <selection activeCell="O4" sqref="O4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49.57421875" style="0" customWidth="1"/>
    <col min="4" max="4" width="6.57421875" style="0" customWidth="1"/>
    <col min="5" max="5" width="6.140625" style="0" customWidth="1"/>
    <col min="6" max="6" width="6.00390625" style="0" customWidth="1"/>
    <col min="7" max="7" width="6.140625" style="0" customWidth="1"/>
    <col min="8" max="8" width="6.421875" style="0" customWidth="1"/>
    <col min="9" max="10" width="6.00390625" style="0" customWidth="1"/>
    <col min="11" max="11" width="5.7109375" style="0" customWidth="1"/>
    <col min="12" max="12" width="6.00390625" style="0" customWidth="1"/>
    <col min="13" max="13" width="5.57421875" style="0" customWidth="1"/>
    <col min="14" max="14" width="5.28125" style="0" customWidth="1"/>
    <col min="15" max="15" width="5.8515625" style="0" customWidth="1"/>
  </cols>
  <sheetData>
    <row r="1" spans="1:15" ht="15">
      <c r="A1" s="113" t="s">
        <v>508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2.5" customHeight="1">
      <c r="A2" s="116" t="s">
        <v>0</v>
      </c>
      <c r="B2" s="116" t="s">
        <v>1</v>
      </c>
      <c r="C2" s="116" t="s">
        <v>2</v>
      </c>
      <c r="D2" s="2" t="s">
        <v>81</v>
      </c>
      <c r="E2" s="2" t="s">
        <v>80</v>
      </c>
      <c r="F2" s="2" t="s">
        <v>79</v>
      </c>
      <c r="G2" s="2" t="s">
        <v>78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  <c r="M2" s="2" t="s">
        <v>72</v>
      </c>
      <c r="N2" s="2" t="s">
        <v>71</v>
      </c>
      <c r="O2" s="2" t="s">
        <v>70</v>
      </c>
    </row>
    <row r="3" spans="1:15" ht="72.75" customHeight="1" thickBot="1">
      <c r="A3" s="115"/>
      <c r="B3" s="115"/>
      <c r="C3" s="115"/>
      <c r="D3" s="1" t="s">
        <v>69</v>
      </c>
      <c r="E3" s="1" t="s">
        <v>35</v>
      </c>
      <c r="F3" s="1" t="s">
        <v>38</v>
      </c>
      <c r="G3" s="1" t="s">
        <v>68</v>
      </c>
      <c r="H3" s="1" t="s">
        <v>35</v>
      </c>
      <c r="I3" s="1" t="s">
        <v>38</v>
      </c>
      <c r="J3" s="1" t="s">
        <v>67</v>
      </c>
      <c r="K3" s="1" t="s">
        <v>35</v>
      </c>
      <c r="L3" s="1" t="s">
        <v>38</v>
      </c>
      <c r="M3" s="1" t="s">
        <v>497</v>
      </c>
      <c r="N3" s="1" t="s">
        <v>35</v>
      </c>
      <c r="O3" s="1" t="s">
        <v>38</v>
      </c>
    </row>
    <row r="4" spans="1:15" ht="13.5" hidden="1" thickBot="1">
      <c r="A4" s="117"/>
      <c r="B4" s="117"/>
      <c r="C4" s="117"/>
      <c r="D4" s="27">
        <v>2007</v>
      </c>
      <c r="E4" s="27">
        <v>2007</v>
      </c>
      <c r="F4" s="27">
        <v>2007</v>
      </c>
      <c r="G4" s="27">
        <v>2007</v>
      </c>
      <c r="H4" s="27">
        <v>2007</v>
      </c>
      <c r="I4" s="27">
        <v>2007</v>
      </c>
      <c r="J4" s="27">
        <v>2007</v>
      </c>
      <c r="K4" s="27">
        <v>2007</v>
      </c>
      <c r="L4" s="27">
        <v>2007</v>
      </c>
      <c r="M4" s="27">
        <v>2007</v>
      </c>
      <c r="N4" s="27">
        <v>2007</v>
      </c>
      <c r="O4" s="27">
        <v>2007</v>
      </c>
    </row>
    <row r="5" spans="1:15" ht="12.75">
      <c r="A5" s="38">
        <v>1</v>
      </c>
      <c r="B5" s="38" t="s">
        <v>544</v>
      </c>
      <c r="C5" s="38" t="s">
        <v>545</v>
      </c>
      <c r="D5" s="38">
        <v>56</v>
      </c>
      <c r="E5" s="38">
        <v>36</v>
      </c>
      <c r="F5" s="38">
        <v>20</v>
      </c>
      <c r="G5" s="38">
        <v>11</v>
      </c>
      <c r="H5" s="38">
        <v>5</v>
      </c>
      <c r="I5" s="38">
        <v>6</v>
      </c>
      <c r="J5" s="38">
        <v>0</v>
      </c>
      <c r="K5" s="38">
        <v>0</v>
      </c>
      <c r="L5" s="38">
        <v>0</v>
      </c>
      <c r="M5" s="38">
        <v>8</v>
      </c>
      <c r="N5" s="38">
        <v>7</v>
      </c>
      <c r="O5" s="38">
        <v>1</v>
      </c>
    </row>
    <row r="6" spans="1:15" ht="12.75">
      <c r="A6" s="39">
        <v>2</v>
      </c>
      <c r="B6" s="39" t="s">
        <v>546</v>
      </c>
      <c r="C6" s="39" t="s">
        <v>547</v>
      </c>
      <c r="D6" s="39">
        <v>1</v>
      </c>
      <c r="E6" s="39">
        <v>0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6</v>
      </c>
      <c r="N6" s="39">
        <v>4</v>
      </c>
      <c r="O6" s="39">
        <v>2</v>
      </c>
    </row>
    <row r="7" spans="1:15" ht="12.75">
      <c r="A7" s="39">
        <v>3</v>
      </c>
      <c r="B7" s="39" t="s">
        <v>546</v>
      </c>
      <c r="C7" s="39" t="s">
        <v>548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</row>
    <row r="8" spans="1:15" ht="12.75">
      <c r="A8" s="39">
        <v>4</v>
      </c>
      <c r="B8" s="39" t="s">
        <v>546</v>
      </c>
      <c r="C8" s="39" t="s">
        <v>549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</row>
    <row r="9" spans="1:15" ht="12.75">
      <c r="A9" s="39">
        <v>5</v>
      </c>
      <c r="B9" s="39" t="s">
        <v>550</v>
      </c>
      <c r="C9" s="39" t="s">
        <v>551</v>
      </c>
      <c r="D9" s="39">
        <v>58</v>
      </c>
      <c r="E9" s="39">
        <v>31</v>
      </c>
      <c r="F9" s="39">
        <v>27</v>
      </c>
      <c r="G9" s="39">
        <v>15</v>
      </c>
      <c r="H9" s="39">
        <v>7</v>
      </c>
      <c r="I9" s="39">
        <v>8</v>
      </c>
      <c r="J9" s="39">
        <v>4</v>
      </c>
      <c r="K9" s="39">
        <v>3</v>
      </c>
      <c r="L9" s="39">
        <v>1</v>
      </c>
      <c r="M9" s="39">
        <v>6</v>
      </c>
      <c r="N9" s="39">
        <v>4</v>
      </c>
      <c r="O9" s="39">
        <v>2</v>
      </c>
    </row>
    <row r="10" spans="1:15" s="41" customFormat="1" ht="12.75">
      <c r="A10" s="40">
        <v>5</v>
      </c>
      <c r="B10" s="40"/>
      <c r="C10" s="40" t="s">
        <v>552</v>
      </c>
      <c r="D10" s="40">
        <f aca="true" t="shared" si="0" ref="D10:O10">SUM(D5:D9)</f>
        <v>115</v>
      </c>
      <c r="E10" s="40">
        <f t="shared" si="0"/>
        <v>67</v>
      </c>
      <c r="F10" s="40">
        <f t="shared" si="0"/>
        <v>48</v>
      </c>
      <c r="G10" s="40">
        <f t="shared" si="0"/>
        <v>26</v>
      </c>
      <c r="H10" s="40">
        <f t="shared" si="0"/>
        <v>12</v>
      </c>
      <c r="I10" s="40">
        <f t="shared" si="0"/>
        <v>14</v>
      </c>
      <c r="J10" s="40">
        <f t="shared" si="0"/>
        <v>4</v>
      </c>
      <c r="K10" s="40">
        <f t="shared" si="0"/>
        <v>3</v>
      </c>
      <c r="L10" s="40">
        <f t="shared" si="0"/>
        <v>1</v>
      </c>
      <c r="M10" s="40">
        <f t="shared" si="0"/>
        <v>20</v>
      </c>
      <c r="N10" s="40">
        <f t="shared" si="0"/>
        <v>15</v>
      </c>
      <c r="O10" s="40">
        <f t="shared" si="0"/>
        <v>5</v>
      </c>
    </row>
    <row r="11" spans="1:15" ht="7.5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2"/>
    </row>
    <row r="12" spans="1:15" ht="12.75">
      <c r="A12" s="39">
        <v>1</v>
      </c>
      <c r="B12" s="39" t="s">
        <v>546</v>
      </c>
      <c r="C12" s="39" t="s">
        <v>553</v>
      </c>
      <c r="D12" s="39">
        <v>32</v>
      </c>
      <c r="E12" s="39">
        <v>15</v>
      </c>
      <c r="F12" s="39">
        <v>17</v>
      </c>
      <c r="G12" s="39">
        <v>31</v>
      </c>
      <c r="H12" s="39">
        <v>20</v>
      </c>
      <c r="I12" s="39">
        <v>11</v>
      </c>
      <c r="J12" s="39">
        <v>10</v>
      </c>
      <c r="K12" s="39">
        <v>4</v>
      </c>
      <c r="L12" s="39">
        <v>6</v>
      </c>
      <c r="M12" s="39">
        <v>2</v>
      </c>
      <c r="N12" s="39">
        <v>2</v>
      </c>
      <c r="O12" s="39">
        <v>0</v>
      </c>
    </row>
    <row r="13" spans="1:15" ht="12.75">
      <c r="A13" s="39">
        <v>2</v>
      </c>
      <c r="B13" s="39" t="s">
        <v>554</v>
      </c>
      <c r="C13" s="39" t="s">
        <v>555</v>
      </c>
      <c r="D13" s="39">
        <v>79</v>
      </c>
      <c r="E13" s="39">
        <v>48</v>
      </c>
      <c r="F13" s="39">
        <v>31</v>
      </c>
      <c r="G13" s="39">
        <v>15</v>
      </c>
      <c r="H13" s="39">
        <v>10</v>
      </c>
      <c r="I13" s="39">
        <v>5</v>
      </c>
      <c r="J13" s="39">
        <v>0</v>
      </c>
      <c r="K13" s="39">
        <v>0</v>
      </c>
      <c r="L13" s="39">
        <v>0</v>
      </c>
      <c r="M13" s="39">
        <v>19</v>
      </c>
      <c r="N13" s="39">
        <v>12</v>
      </c>
      <c r="O13" s="39">
        <v>7</v>
      </c>
    </row>
    <row r="14" spans="1:15" ht="12.75">
      <c r="A14" s="39">
        <v>3</v>
      </c>
      <c r="B14" s="39" t="s">
        <v>556</v>
      </c>
      <c r="C14" s="39" t="s">
        <v>557</v>
      </c>
      <c r="D14" s="39">
        <v>20</v>
      </c>
      <c r="E14" s="39">
        <v>12</v>
      </c>
      <c r="F14" s="39">
        <v>8</v>
      </c>
      <c r="G14" s="39">
        <v>9</v>
      </c>
      <c r="H14" s="39">
        <v>3</v>
      </c>
      <c r="I14" s="39">
        <v>6</v>
      </c>
      <c r="J14" s="39">
        <v>0</v>
      </c>
      <c r="K14" s="39">
        <v>0</v>
      </c>
      <c r="L14" s="39">
        <v>0</v>
      </c>
      <c r="M14" s="39">
        <v>2</v>
      </c>
      <c r="N14" s="39">
        <v>1</v>
      </c>
      <c r="O14" s="39">
        <v>1</v>
      </c>
    </row>
    <row r="15" spans="1:15" s="41" customFormat="1" ht="12.75">
      <c r="A15" s="40">
        <v>3</v>
      </c>
      <c r="B15" s="40"/>
      <c r="C15" s="40" t="s">
        <v>558</v>
      </c>
      <c r="D15" s="40">
        <f aca="true" t="shared" si="1" ref="D15:O15">SUM(D12:D14)</f>
        <v>131</v>
      </c>
      <c r="E15" s="40">
        <f t="shared" si="1"/>
        <v>75</v>
      </c>
      <c r="F15" s="40">
        <f t="shared" si="1"/>
        <v>56</v>
      </c>
      <c r="G15" s="40">
        <f t="shared" si="1"/>
        <v>55</v>
      </c>
      <c r="H15" s="40">
        <f t="shared" si="1"/>
        <v>33</v>
      </c>
      <c r="I15" s="40">
        <f t="shared" si="1"/>
        <v>22</v>
      </c>
      <c r="J15" s="40">
        <f t="shared" si="1"/>
        <v>10</v>
      </c>
      <c r="K15" s="40">
        <f t="shared" si="1"/>
        <v>4</v>
      </c>
      <c r="L15" s="40">
        <f t="shared" si="1"/>
        <v>6</v>
      </c>
      <c r="M15" s="40">
        <f t="shared" si="1"/>
        <v>23</v>
      </c>
      <c r="N15" s="40">
        <f t="shared" si="1"/>
        <v>15</v>
      </c>
      <c r="O15" s="40">
        <f t="shared" si="1"/>
        <v>8</v>
      </c>
    </row>
    <row r="16" spans="1:15" ht="7.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5" ht="12.75">
      <c r="A17" s="39">
        <v>1</v>
      </c>
      <c r="B17" s="39" t="s">
        <v>559</v>
      </c>
      <c r="C17" s="39" t="s">
        <v>560</v>
      </c>
      <c r="D17" s="39">
        <v>3</v>
      </c>
      <c r="E17" s="39">
        <v>3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1</v>
      </c>
      <c r="N17" s="39">
        <v>1</v>
      </c>
      <c r="O17" s="39">
        <v>0</v>
      </c>
    </row>
    <row r="18" spans="1:15" ht="12.75">
      <c r="A18" s="39">
        <v>2</v>
      </c>
      <c r="B18" s="39" t="s">
        <v>559</v>
      </c>
      <c r="C18" s="39" t="s">
        <v>561</v>
      </c>
      <c r="D18" s="39">
        <v>5</v>
      </c>
      <c r="E18" s="39">
        <v>4</v>
      </c>
      <c r="F18" s="39">
        <v>1</v>
      </c>
      <c r="G18" s="39">
        <v>0</v>
      </c>
      <c r="H18" s="39">
        <v>0</v>
      </c>
      <c r="I18" s="39">
        <v>0</v>
      </c>
      <c r="J18" s="39">
        <v>1</v>
      </c>
      <c r="K18" s="39">
        <v>0</v>
      </c>
      <c r="L18" s="39">
        <v>1</v>
      </c>
      <c r="M18" s="39">
        <v>1</v>
      </c>
      <c r="N18" s="39">
        <v>0</v>
      </c>
      <c r="O18" s="39">
        <v>1</v>
      </c>
    </row>
    <row r="19" spans="1:15" ht="12.75">
      <c r="A19" s="39">
        <v>3</v>
      </c>
      <c r="B19" s="39" t="s">
        <v>562</v>
      </c>
      <c r="C19" s="39" t="s">
        <v>563</v>
      </c>
      <c r="D19" s="39">
        <v>2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2.75">
      <c r="A20" s="39">
        <v>4</v>
      </c>
      <c r="B20" s="39" t="s">
        <v>564</v>
      </c>
      <c r="C20" s="39" t="s">
        <v>565</v>
      </c>
      <c r="D20" s="39">
        <v>2</v>
      </c>
      <c r="E20" s="39">
        <v>0</v>
      </c>
      <c r="F20" s="39">
        <v>2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1</v>
      </c>
      <c r="M20" s="39">
        <v>2</v>
      </c>
      <c r="N20" s="39">
        <v>1</v>
      </c>
      <c r="O20" s="39">
        <v>1</v>
      </c>
    </row>
    <row r="21" spans="1:15" ht="12.75">
      <c r="A21" s="39">
        <v>5</v>
      </c>
      <c r="B21" s="39" t="s">
        <v>544</v>
      </c>
      <c r="C21" s="39" t="s">
        <v>566</v>
      </c>
      <c r="D21" s="39">
        <v>3</v>
      </c>
      <c r="E21" s="39">
        <v>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2.75">
      <c r="A22" s="39">
        <v>6</v>
      </c>
      <c r="B22" s="39" t="s">
        <v>567</v>
      </c>
      <c r="C22" s="39" t="s">
        <v>568</v>
      </c>
      <c r="D22" s="39">
        <v>1</v>
      </c>
      <c r="E22" s="39">
        <v>1</v>
      </c>
      <c r="F22" s="39">
        <v>0</v>
      </c>
      <c r="G22" s="39">
        <v>1</v>
      </c>
      <c r="H22" s="39">
        <v>0</v>
      </c>
      <c r="I22" s="39">
        <v>1</v>
      </c>
      <c r="J22" s="39">
        <v>1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</row>
    <row r="23" spans="1:15" ht="12.75">
      <c r="A23" s="39">
        <v>7</v>
      </c>
      <c r="B23" s="39" t="s">
        <v>546</v>
      </c>
      <c r="C23" s="39" t="s">
        <v>569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1</v>
      </c>
      <c r="M23" s="39">
        <v>0</v>
      </c>
      <c r="N23" s="39">
        <v>0</v>
      </c>
      <c r="O23" s="39">
        <v>0</v>
      </c>
    </row>
    <row r="24" spans="1:15" ht="25.5">
      <c r="A24" s="42">
        <v>8</v>
      </c>
      <c r="B24" s="42" t="s">
        <v>546</v>
      </c>
      <c r="C24" s="42" t="s">
        <v>570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</row>
    <row r="25" spans="1:15" ht="12.75">
      <c r="A25" s="39">
        <v>9</v>
      </c>
      <c r="B25" s="39" t="s">
        <v>546</v>
      </c>
      <c r="C25" s="39" t="s">
        <v>571</v>
      </c>
      <c r="D25" s="39">
        <v>0</v>
      </c>
      <c r="E25" s="39">
        <v>0</v>
      </c>
      <c r="F25" s="39">
        <v>0</v>
      </c>
      <c r="G25" s="39">
        <v>3</v>
      </c>
      <c r="H25" s="39">
        <v>2</v>
      </c>
      <c r="I25" s="39">
        <v>1</v>
      </c>
      <c r="J25" s="39">
        <v>8</v>
      </c>
      <c r="K25" s="39">
        <v>8</v>
      </c>
      <c r="L25" s="39">
        <v>0</v>
      </c>
      <c r="M25" s="39">
        <v>6</v>
      </c>
      <c r="N25" s="39">
        <v>6</v>
      </c>
      <c r="O25" s="39">
        <v>0</v>
      </c>
    </row>
    <row r="26" spans="1:15" ht="12.75">
      <c r="A26" s="39">
        <v>10</v>
      </c>
      <c r="B26" s="39" t="s">
        <v>546</v>
      </c>
      <c r="C26" s="39" t="s">
        <v>572</v>
      </c>
      <c r="D26" s="39">
        <v>1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ht="12.75">
      <c r="A27" s="39">
        <v>11</v>
      </c>
      <c r="B27" s="39" t="s">
        <v>546</v>
      </c>
      <c r="C27" s="39" t="s">
        <v>573</v>
      </c>
      <c r="D27" s="39">
        <v>1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</row>
    <row r="28" spans="1:15" ht="12.75">
      <c r="A28" s="39">
        <v>12</v>
      </c>
      <c r="B28" s="39" t="s">
        <v>546</v>
      </c>
      <c r="C28" s="39" t="s">
        <v>574</v>
      </c>
      <c r="D28" s="39">
        <v>2</v>
      </c>
      <c r="E28" s="39">
        <v>2</v>
      </c>
      <c r="F28" s="39">
        <v>0</v>
      </c>
      <c r="G28" s="39">
        <v>3</v>
      </c>
      <c r="H28" s="39">
        <v>1</v>
      </c>
      <c r="I28" s="39">
        <v>2</v>
      </c>
      <c r="J28" s="39">
        <v>1</v>
      </c>
      <c r="K28" s="39">
        <v>1</v>
      </c>
      <c r="L28" s="39">
        <v>0</v>
      </c>
      <c r="M28" s="39">
        <v>1</v>
      </c>
      <c r="N28" s="39">
        <v>0</v>
      </c>
      <c r="O28" s="39">
        <v>1</v>
      </c>
    </row>
    <row r="29" spans="1:15" ht="12.75">
      <c r="A29" s="39">
        <v>13</v>
      </c>
      <c r="B29" s="39" t="s">
        <v>546</v>
      </c>
      <c r="C29" s="39" t="s">
        <v>575</v>
      </c>
      <c r="D29" s="39">
        <v>1</v>
      </c>
      <c r="E29" s="39">
        <v>1</v>
      </c>
      <c r="F29" s="39">
        <v>0</v>
      </c>
      <c r="G29" s="39">
        <v>0</v>
      </c>
      <c r="H29" s="39">
        <v>0</v>
      </c>
      <c r="I29" s="39">
        <v>0</v>
      </c>
      <c r="J29" s="39">
        <v>3</v>
      </c>
      <c r="K29" s="39">
        <v>3</v>
      </c>
      <c r="L29" s="39">
        <v>0</v>
      </c>
      <c r="M29" s="39">
        <v>1</v>
      </c>
      <c r="N29" s="39">
        <v>1</v>
      </c>
      <c r="O29" s="39">
        <v>0</v>
      </c>
    </row>
    <row r="30" spans="1:15" ht="12.75">
      <c r="A30" s="39">
        <v>14</v>
      </c>
      <c r="B30" s="39" t="s">
        <v>576</v>
      </c>
      <c r="C30" s="39" t="s">
        <v>577</v>
      </c>
      <c r="D30" s="39">
        <v>2</v>
      </c>
      <c r="E30" s="39">
        <v>1</v>
      </c>
      <c r="F30" s="39">
        <v>1</v>
      </c>
      <c r="G30" s="39">
        <v>0</v>
      </c>
      <c r="H30" s="39">
        <v>0</v>
      </c>
      <c r="I30" s="39">
        <v>0</v>
      </c>
      <c r="J30" s="39">
        <v>1</v>
      </c>
      <c r="K30" s="39">
        <v>1</v>
      </c>
      <c r="L30" s="39">
        <v>0</v>
      </c>
      <c r="M30" s="39">
        <v>0</v>
      </c>
      <c r="N30" s="39">
        <v>0</v>
      </c>
      <c r="O30" s="39">
        <v>0</v>
      </c>
    </row>
    <row r="31" spans="1:15" ht="12.75">
      <c r="A31" s="39">
        <v>15</v>
      </c>
      <c r="B31" s="39" t="s">
        <v>578</v>
      </c>
      <c r="C31" s="39" t="s">
        <v>579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1</v>
      </c>
      <c r="K31" s="39">
        <v>1</v>
      </c>
      <c r="L31" s="39">
        <v>0</v>
      </c>
      <c r="M31" s="39">
        <v>0</v>
      </c>
      <c r="N31" s="39">
        <v>0</v>
      </c>
      <c r="O31" s="39">
        <v>0</v>
      </c>
    </row>
    <row r="32" spans="1:15" ht="12.75">
      <c r="A32" s="39">
        <v>16</v>
      </c>
      <c r="B32" s="39" t="s">
        <v>580</v>
      </c>
      <c r="C32" s="39" t="s">
        <v>581</v>
      </c>
      <c r="D32" s="39">
        <v>3</v>
      </c>
      <c r="E32" s="39">
        <v>1</v>
      </c>
      <c r="F32" s="39">
        <v>2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1</v>
      </c>
      <c r="O32" s="39">
        <v>0</v>
      </c>
    </row>
    <row r="33" spans="1:15" ht="12.75">
      <c r="A33" s="42">
        <v>17</v>
      </c>
      <c r="B33" s="42" t="s">
        <v>582</v>
      </c>
      <c r="C33" s="42" t="s">
        <v>583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 ht="12.75">
      <c r="A34" s="39">
        <v>18</v>
      </c>
      <c r="B34" s="39" t="s">
        <v>584</v>
      </c>
      <c r="C34" s="39" t="s">
        <v>585</v>
      </c>
      <c r="D34" s="39">
        <v>1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</row>
    <row r="35" spans="1:15" ht="25.5">
      <c r="A35" s="42">
        <v>19</v>
      </c>
      <c r="B35" s="42" t="s">
        <v>586</v>
      </c>
      <c r="C35" s="42" t="s">
        <v>587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ht="12.75">
      <c r="A36" s="39">
        <v>20</v>
      </c>
      <c r="B36" s="39" t="s">
        <v>550</v>
      </c>
      <c r="C36" s="39" t="s">
        <v>588</v>
      </c>
      <c r="D36" s="39">
        <v>2</v>
      </c>
      <c r="E36" s="39">
        <v>1</v>
      </c>
      <c r="F36" s="39">
        <v>1</v>
      </c>
      <c r="G36" s="39">
        <v>0</v>
      </c>
      <c r="H36" s="39">
        <v>0</v>
      </c>
      <c r="I36" s="39">
        <v>0</v>
      </c>
      <c r="J36" s="39">
        <v>1</v>
      </c>
      <c r="K36" s="39">
        <v>0</v>
      </c>
      <c r="L36" s="39">
        <v>1</v>
      </c>
      <c r="M36" s="39">
        <v>0</v>
      </c>
      <c r="N36" s="39">
        <v>0</v>
      </c>
      <c r="O36" s="39">
        <v>0</v>
      </c>
    </row>
    <row r="37" spans="1:15" ht="12.75">
      <c r="A37" s="39">
        <v>21</v>
      </c>
      <c r="B37" s="39" t="s">
        <v>589</v>
      </c>
      <c r="C37" s="39" t="s">
        <v>590</v>
      </c>
      <c r="D37" s="39">
        <v>2</v>
      </c>
      <c r="E37" s="39">
        <v>2</v>
      </c>
      <c r="F37" s="39">
        <v>0</v>
      </c>
      <c r="G37" s="39">
        <v>1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3</v>
      </c>
      <c r="N37" s="39">
        <v>3</v>
      </c>
      <c r="O37" s="39">
        <v>0</v>
      </c>
    </row>
    <row r="38" spans="1:15" ht="12.75">
      <c r="A38" s="39">
        <v>22</v>
      </c>
      <c r="B38" s="39" t="s">
        <v>589</v>
      </c>
      <c r="C38" s="39" t="s">
        <v>591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</row>
    <row r="39" spans="1:15" ht="12.75">
      <c r="A39" s="39">
        <v>23</v>
      </c>
      <c r="B39" s="39" t="s">
        <v>592</v>
      </c>
      <c r="C39" s="39" t="s">
        <v>593</v>
      </c>
      <c r="D39" s="39">
        <v>1</v>
      </c>
      <c r="E39" s="39">
        <v>1</v>
      </c>
      <c r="F39" s="39">
        <v>0</v>
      </c>
      <c r="G39" s="39">
        <v>1</v>
      </c>
      <c r="H39" s="39">
        <v>0</v>
      </c>
      <c r="I39" s="39">
        <v>1</v>
      </c>
      <c r="J39" s="39">
        <v>1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</row>
    <row r="40" spans="1:15" ht="12.75">
      <c r="A40" s="39">
        <v>24</v>
      </c>
      <c r="B40" s="39" t="s">
        <v>594</v>
      </c>
      <c r="C40" s="39" t="s">
        <v>595</v>
      </c>
      <c r="D40" s="39">
        <v>4</v>
      </c>
      <c r="E40" s="39">
        <v>4</v>
      </c>
      <c r="F40" s="39">
        <v>0</v>
      </c>
      <c r="G40" s="39">
        <v>1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5</v>
      </c>
      <c r="N40" s="39">
        <v>5</v>
      </c>
      <c r="O40" s="39">
        <v>0</v>
      </c>
    </row>
    <row r="41" spans="1:15" ht="25.5">
      <c r="A41" s="42">
        <v>25</v>
      </c>
      <c r="B41" s="42" t="s">
        <v>594</v>
      </c>
      <c r="C41" s="42" t="s">
        <v>596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ht="12.75">
      <c r="A42" s="39">
        <v>26</v>
      </c>
      <c r="B42" s="39" t="s">
        <v>597</v>
      </c>
      <c r="C42" s="39" t="s">
        <v>598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</row>
    <row r="43" spans="1:15" ht="12.75">
      <c r="A43" s="39">
        <v>27</v>
      </c>
      <c r="B43" s="39" t="s">
        <v>599</v>
      </c>
      <c r="C43" s="39" t="s">
        <v>600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</row>
    <row r="44" spans="1:15" ht="12.75">
      <c r="A44" s="39">
        <v>28</v>
      </c>
      <c r="B44" s="39" t="s">
        <v>601</v>
      </c>
      <c r="C44" s="39" t="s">
        <v>602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1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</row>
    <row r="45" spans="1:15" ht="12.75">
      <c r="A45" s="39">
        <v>29</v>
      </c>
      <c r="B45" s="39" t="s">
        <v>601</v>
      </c>
      <c r="C45" s="39" t="s">
        <v>603</v>
      </c>
      <c r="D45" s="39">
        <v>1</v>
      </c>
      <c r="E45" s="39">
        <v>0</v>
      </c>
      <c r="F45" s="39">
        <v>1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1</v>
      </c>
      <c r="N45" s="39">
        <v>1</v>
      </c>
      <c r="O45" s="39">
        <v>0</v>
      </c>
    </row>
    <row r="46" spans="1:15" ht="12.75">
      <c r="A46" s="39">
        <v>30</v>
      </c>
      <c r="B46" s="39" t="s">
        <v>604</v>
      </c>
      <c r="C46" s="39" t="s">
        <v>605</v>
      </c>
      <c r="D46" s="39">
        <v>1</v>
      </c>
      <c r="E46" s="39">
        <v>0</v>
      </c>
      <c r="F46" s="39">
        <v>1</v>
      </c>
      <c r="G46" s="39">
        <v>1</v>
      </c>
      <c r="H46" s="39">
        <v>1</v>
      </c>
      <c r="I46" s="39">
        <v>0</v>
      </c>
      <c r="J46" s="39">
        <v>0</v>
      </c>
      <c r="K46" s="39">
        <v>0</v>
      </c>
      <c r="L46" s="39">
        <v>0</v>
      </c>
      <c r="M46" s="39">
        <v>3</v>
      </c>
      <c r="N46" s="39">
        <v>1</v>
      </c>
      <c r="O46" s="39">
        <v>2</v>
      </c>
    </row>
    <row r="47" spans="1:15" ht="12.75">
      <c r="A47" s="39">
        <v>31</v>
      </c>
      <c r="B47" s="39" t="s">
        <v>606</v>
      </c>
      <c r="C47" s="39" t="s">
        <v>607</v>
      </c>
      <c r="D47" s="39">
        <v>3</v>
      </c>
      <c r="E47" s="39">
        <v>1</v>
      </c>
      <c r="F47" s="39">
        <v>2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</row>
    <row r="48" spans="1:15" ht="12.75">
      <c r="A48" s="39">
        <v>32</v>
      </c>
      <c r="B48" s="39" t="s">
        <v>608</v>
      </c>
      <c r="C48" s="39" t="s">
        <v>609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</row>
    <row r="49" spans="1:15" ht="12.75">
      <c r="A49" s="39">
        <v>33</v>
      </c>
      <c r="B49" s="39" t="s">
        <v>610</v>
      </c>
      <c r="C49" s="39" t="s">
        <v>611</v>
      </c>
      <c r="D49" s="39">
        <v>1</v>
      </c>
      <c r="E49" s="39">
        <v>1</v>
      </c>
      <c r="F49" s="39">
        <v>0</v>
      </c>
      <c r="G49" s="39">
        <v>1</v>
      </c>
      <c r="H49" s="39">
        <v>0</v>
      </c>
      <c r="I49" s="39">
        <v>1</v>
      </c>
      <c r="J49" s="39">
        <v>1</v>
      </c>
      <c r="K49" s="39">
        <v>0</v>
      </c>
      <c r="L49" s="39">
        <v>1</v>
      </c>
      <c r="M49" s="39">
        <v>0</v>
      </c>
      <c r="N49" s="39">
        <v>0</v>
      </c>
      <c r="O49" s="39">
        <v>0</v>
      </c>
    </row>
    <row r="50" spans="1:15" ht="12.75">
      <c r="A50" s="39">
        <v>34</v>
      </c>
      <c r="B50" s="39" t="s">
        <v>554</v>
      </c>
      <c r="C50" s="39" t="s">
        <v>612</v>
      </c>
      <c r="D50" s="39">
        <v>1</v>
      </c>
      <c r="E50" s="39">
        <v>0</v>
      </c>
      <c r="F50" s="39">
        <v>1</v>
      </c>
      <c r="G50" s="39">
        <v>1</v>
      </c>
      <c r="H50" s="39">
        <v>1</v>
      </c>
      <c r="I50" s="39">
        <v>0</v>
      </c>
      <c r="J50" s="39">
        <v>0</v>
      </c>
      <c r="K50" s="39">
        <v>0</v>
      </c>
      <c r="L50" s="39">
        <v>0</v>
      </c>
      <c r="M50" s="39">
        <v>1</v>
      </c>
      <c r="N50" s="39">
        <v>1</v>
      </c>
      <c r="O50" s="39">
        <v>0</v>
      </c>
    </row>
    <row r="51" spans="1:15" ht="12.75">
      <c r="A51" s="39">
        <v>35</v>
      </c>
      <c r="B51" s="39" t="s">
        <v>554</v>
      </c>
      <c r="C51" s="39" t="s">
        <v>613</v>
      </c>
      <c r="D51" s="39">
        <v>17</v>
      </c>
      <c r="E51" s="39">
        <v>9</v>
      </c>
      <c r="F51" s="39">
        <v>8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1</v>
      </c>
      <c r="N51" s="39">
        <v>0</v>
      </c>
      <c r="O51" s="39">
        <v>1</v>
      </c>
    </row>
    <row r="52" spans="1:15" ht="12.75">
      <c r="A52" s="39">
        <v>36</v>
      </c>
      <c r="B52" s="39" t="s">
        <v>614</v>
      </c>
      <c r="C52" s="39" t="s">
        <v>615</v>
      </c>
      <c r="D52" s="39">
        <v>4</v>
      </c>
      <c r="E52" s="39">
        <v>1</v>
      </c>
      <c r="F52" s="39">
        <v>3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12.75">
      <c r="A53" s="39">
        <v>37</v>
      </c>
      <c r="B53" s="39" t="s">
        <v>556</v>
      </c>
      <c r="C53" s="39" t="s">
        <v>616</v>
      </c>
      <c r="D53" s="39">
        <v>2</v>
      </c>
      <c r="E53" s="39">
        <v>1</v>
      </c>
      <c r="F53" s="39">
        <v>1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</row>
    <row r="54" spans="1:15" ht="12.75">
      <c r="A54" s="39">
        <v>38</v>
      </c>
      <c r="B54" s="39" t="s">
        <v>617</v>
      </c>
      <c r="C54" s="39" t="s">
        <v>618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</row>
    <row r="55" spans="1:15" ht="12.75">
      <c r="A55" s="39">
        <v>39</v>
      </c>
      <c r="B55" s="39" t="s">
        <v>619</v>
      </c>
      <c r="C55" s="39" t="s">
        <v>620</v>
      </c>
      <c r="D55" s="39">
        <v>1</v>
      </c>
      <c r="E55" s="39">
        <v>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</row>
    <row r="56" spans="1:15" ht="12.75">
      <c r="A56" s="39">
        <v>40</v>
      </c>
      <c r="B56" s="39" t="s">
        <v>621</v>
      </c>
      <c r="C56" s="39" t="s">
        <v>622</v>
      </c>
      <c r="D56" s="39">
        <v>2</v>
      </c>
      <c r="E56" s="39">
        <v>2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</row>
    <row r="57" spans="1:15" ht="25.5">
      <c r="A57" s="42">
        <v>41</v>
      </c>
      <c r="B57" s="42" t="s">
        <v>621</v>
      </c>
      <c r="C57" s="42" t="s">
        <v>623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ht="12.75">
      <c r="A58" s="39">
        <v>42</v>
      </c>
      <c r="B58" s="39" t="s">
        <v>624</v>
      </c>
      <c r="C58" s="39" t="s">
        <v>625</v>
      </c>
      <c r="D58" s="39">
        <v>12</v>
      </c>
      <c r="E58" s="39">
        <v>5</v>
      </c>
      <c r="F58" s="39">
        <v>7</v>
      </c>
      <c r="G58" s="39">
        <v>2</v>
      </c>
      <c r="H58" s="39">
        <v>1</v>
      </c>
      <c r="I58" s="39">
        <v>1</v>
      </c>
      <c r="J58" s="39">
        <v>2</v>
      </c>
      <c r="K58" s="39">
        <v>1</v>
      </c>
      <c r="L58" s="39">
        <v>1</v>
      </c>
      <c r="M58" s="39">
        <v>15</v>
      </c>
      <c r="N58" s="39">
        <v>7</v>
      </c>
      <c r="O58" s="39">
        <v>8</v>
      </c>
    </row>
    <row r="59" spans="1:15" s="41" customFormat="1" ht="12.75">
      <c r="A59" s="40">
        <v>42</v>
      </c>
      <c r="B59" s="40"/>
      <c r="C59" s="40" t="s">
        <v>626</v>
      </c>
      <c r="D59" s="40">
        <f aca="true" t="shared" si="2" ref="D59:O59">SUM(D17:D58)</f>
        <v>81</v>
      </c>
      <c r="E59" s="40">
        <f t="shared" si="2"/>
        <v>49</v>
      </c>
      <c r="F59" s="40">
        <f t="shared" si="2"/>
        <v>32</v>
      </c>
      <c r="G59" s="40">
        <f t="shared" si="2"/>
        <v>15</v>
      </c>
      <c r="H59" s="40">
        <f t="shared" si="2"/>
        <v>8</v>
      </c>
      <c r="I59" s="40">
        <f t="shared" si="2"/>
        <v>7</v>
      </c>
      <c r="J59" s="40">
        <f t="shared" si="2"/>
        <v>24</v>
      </c>
      <c r="K59" s="40">
        <f t="shared" si="2"/>
        <v>17</v>
      </c>
      <c r="L59" s="40">
        <f t="shared" si="2"/>
        <v>7</v>
      </c>
      <c r="M59" s="40">
        <f t="shared" si="2"/>
        <v>42</v>
      </c>
      <c r="N59" s="40">
        <f t="shared" si="2"/>
        <v>28</v>
      </c>
      <c r="O59" s="40">
        <f t="shared" si="2"/>
        <v>14</v>
      </c>
    </row>
    <row r="60" spans="1:15" ht="7.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ht="25.5">
      <c r="A61" s="39">
        <v>1</v>
      </c>
      <c r="B61" s="39" t="s">
        <v>559</v>
      </c>
      <c r="C61" s="39" t="s">
        <v>627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</row>
    <row r="62" spans="1:15" ht="12.75">
      <c r="A62" s="39">
        <v>2</v>
      </c>
      <c r="B62" s="39" t="s">
        <v>564</v>
      </c>
      <c r="C62" s="39" t="s">
        <v>628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1:15" ht="12.75">
      <c r="A63" s="39">
        <v>3</v>
      </c>
      <c r="B63" s="39" t="s">
        <v>601</v>
      </c>
      <c r="C63" s="39" t="s">
        <v>629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5" ht="12.75">
      <c r="A64" s="39">
        <v>4</v>
      </c>
      <c r="B64" s="39" t="s">
        <v>606</v>
      </c>
      <c r="C64" s="39" t="s">
        <v>630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0</v>
      </c>
      <c r="L64" s="39">
        <v>1</v>
      </c>
      <c r="M64" s="39">
        <v>0</v>
      </c>
      <c r="N64" s="39">
        <v>0</v>
      </c>
      <c r="O64" s="39">
        <v>0</v>
      </c>
    </row>
    <row r="65" spans="1:15" ht="12.75">
      <c r="A65" s="39">
        <v>5</v>
      </c>
      <c r="B65" s="39" t="s">
        <v>554</v>
      </c>
      <c r="C65" s="39" t="s">
        <v>631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</row>
    <row r="66" spans="1:15" s="41" customFormat="1" ht="12.75">
      <c r="A66" s="40">
        <v>5</v>
      </c>
      <c r="B66" s="40"/>
      <c r="C66" s="40" t="s">
        <v>632</v>
      </c>
      <c r="D66" s="40">
        <f aca="true" t="shared" si="3" ref="D66:O66">SUM(D61:D65)</f>
        <v>0</v>
      </c>
      <c r="E66" s="40">
        <f t="shared" si="3"/>
        <v>0</v>
      </c>
      <c r="F66" s="40">
        <f t="shared" si="3"/>
        <v>0</v>
      </c>
      <c r="G66" s="40">
        <f t="shared" si="3"/>
        <v>0</v>
      </c>
      <c r="H66" s="40">
        <f t="shared" si="3"/>
        <v>0</v>
      </c>
      <c r="I66" s="40">
        <f t="shared" si="3"/>
        <v>0</v>
      </c>
      <c r="J66" s="40">
        <f t="shared" si="3"/>
        <v>1</v>
      </c>
      <c r="K66" s="40">
        <f t="shared" si="3"/>
        <v>0</v>
      </c>
      <c r="L66" s="40">
        <f t="shared" si="3"/>
        <v>1</v>
      </c>
      <c r="M66" s="40">
        <f t="shared" si="3"/>
        <v>0</v>
      </c>
      <c r="N66" s="40">
        <f t="shared" si="3"/>
        <v>0</v>
      </c>
      <c r="O66" s="40">
        <f t="shared" si="3"/>
        <v>0</v>
      </c>
    </row>
    <row r="67" spans="1:15" ht="7.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2"/>
    </row>
    <row r="68" spans="1:15" ht="12.75">
      <c r="A68" s="39">
        <v>1</v>
      </c>
      <c r="B68" s="39" t="s">
        <v>562</v>
      </c>
      <c r="C68" s="39" t="s">
        <v>633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</row>
    <row r="69" spans="1:15" ht="25.5">
      <c r="A69" s="39">
        <v>2</v>
      </c>
      <c r="B69" s="39" t="s">
        <v>546</v>
      </c>
      <c r="C69" s="39" t="s">
        <v>634</v>
      </c>
      <c r="D69" s="39">
        <v>0</v>
      </c>
      <c r="E69" s="39">
        <v>0</v>
      </c>
      <c r="F69" s="39">
        <v>0</v>
      </c>
      <c r="G69" s="39">
        <v>1</v>
      </c>
      <c r="H69" s="39">
        <v>1</v>
      </c>
      <c r="I69" s="39">
        <v>0</v>
      </c>
      <c r="J69" s="39">
        <v>0</v>
      </c>
      <c r="K69" s="39">
        <v>0</v>
      </c>
      <c r="L69" s="39">
        <v>0</v>
      </c>
      <c r="M69" s="39">
        <v>1</v>
      </c>
      <c r="N69" s="39">
        <v>1</v>
      </c>
      <c r="O69" s="39">
        <v>0</v>
      </c>
    </row>
    <row r="70" spans="1:15" ht="25.5">
      <c r="A70" s="39">
        <v>3</v>
      </c>
      <c r="B70" s="39" t="s">
        <v>546</v>
      </c>
      <c r="C70" s="39" t="s">
        <v>635</v>
      </c>
      <c r="D70" s="39">
        <v>1</v>
      </c>
      <c r="E70" s="39">
        <v>1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2</v>
      </c>
      <c r="N70" s="39">
        <v>2</v>
      </c>
      <c r="O70" s="39">
        <v>0</v>
      </c>
    </row>
    <row r="71" spans="1:15" ht="25.5">
      <c r="A71" s="39">
        <v>4</v>
      </c>
      <c r="B71" s="39" t="s">
        <v>636</v>
      </c>
      <c r="C71" s="39" t="s">
        <v>637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</row>
    <row r="72" spans="1:15" ht="12.75">
      <c r="A72" s="39">
        <v>5</v>
      </c>
      <c r="B72" s="39" t="s">
        <v>584</v>
      </c>
      <c r="C72" s="39" t="s">
        <v>638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</row>
    <row r="73" spans="1:15" ht="25.5">
      <c r="A73" s="39">
        <v>6</v>
      </c>
      <c r="B73" s="39" t="s">
        <v>586</v>
      </c>
      <c r="C73" s="39" t="s">
        <v>639</v>
      </c>
      <c r="D73" s="39">
        <v>0</v>
      </c>
      <c r="E73" s="39">
        <v>0</v>
      </c>
      <c r="F73" s="39">
        <v>0</v>
      </c>
      <c r="G73" s="39">
        <v>1</v>
      </c>
      <c r="H73" s="39">
        <v>1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</row>
    <row r="74" spans="1:15" ht="25.5">
      <c r="A74" s="39">
        <v>7</v>
      </c>
      <c r="B74" s="39" t="s">
        <v>586</v>
      </c>
      <c r="C74" s="39" t="s">
        <v>640</v>
      </c>
      <c r="D74" s="39">
        <v>2</v>
      </c>
      <c r="E74" s="39">
        <v>1</v>
      </c>
      <c r="F74" s="39">
        <v>1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2</v>
      </c>
      <c r="N74" s="39">
        <v>1</v>
      </c>
      <c r="O74" s="39">
        <v>1</v>
      </c>
    </row>
    <row r="75" spans="1:15" ht="12.75">
      <c r="A75" s="39">
        <v>8</v>
      </c>
      <c r="B75" s="39" t="s">
        <v>604</v>
      </c>
      <c r="C75" s="39" t="s">
        <v>641</v>
      </c>
      <c r="D75" s="39">
        <v>3</v>
      </c>
      <c r="E75" s="39">
        <v>1</v>
      </c>
      <c r="F75" s="39">
        <v>2</v>
      </c>
      <c r="G75" s="39">
        <v>1</v>
      </c>
      <c r="H75" s="39">
        <v>1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</row>
    <row r="76" spans="1:15" ht="12.75">
      <c r="A76" s="39">
        <v>9</v>
      </c>
      <c r="B76" s="39" t="s">
        <v>606</v>
      </c>
      <c r="C76" s="39" t="s">
        <v>642</v>
      </c>
      <c r="D76" s="39">
        <v>1</v>
      </c>
      <c r="E76" s="39">
        <v>1</v>
      </c>
      <c r="F76" s="39">
        <v>0</v>
      </c>
      <c r="G76" s="39">
        <v>0</v>
      </c>
      <c r="H76" s="39">
        <v>0</v>
      </c>
      <c r="I76" s="39">
        <v>0</v>
      </c>
      <c r="J76" s="39">
        <v>1</v>
      </c>
      <c r="K76" s="39">
        <v>1</v>
      </c>
      <c r="L76" s="39">
        <v>0</v>
      </c>
      <c r="M76" s="39">
        <v>0</v>
      </c>
      <c r="N76" s="39">
        <v>0</v>
      </c>
      <c r="O76" s="39">
        <v>0</v>
      </c>
    </row>
    <row r="77" spans="1:15" s="41" customFormat="1" ht="12.75">
      <c r="A77" s="40">
        <v>9</v>
      </c>
      <c r="B77" s="40"/>
      <c r="C77" s="40" t="s">
        <v>643</v>
      </c>
      <c r="D77" s="40">
        <f aca="true" t="shared" si="4" ref="D77:O77">SUM(D68:D76)</f>
        <v>7</v>
      </c>
      <c r="E77" s="40">
        <f t="shared" si="4"/>
        <v>4</v>
      </c>
      <c r="F77" s="40">
        <f t="shared" si="4"/>
        <v>3</v>
      </c>
      <c r="G77" s="40">
        <f t="shared" si="4"/>
        <v>3</v>
      </c>
      <c r="H77" s="40">
        <f t="shared" si="4"/>
        <v>3</v>
      </c>
      <c r="I77" s="40">
        <f t="shared" si="4"/>
        <v>0</v>
      </c>
      <c r="J77" s="40">
        <f t="shared" si="4"/>
        <v>1</v>
      </c>
      <c r="K77" s="40">
        <f t="shared" si="4"/>
        <v>1</v>
      </c>
      <c r="L77" s="40">
        <f t="shared" si="4"/>
        <v>0</v>
      </c>
      <c r="M77" s="40">
        <f t="shared" si="4"/>
        <v>5</v>
      </c>
      <c r="N77" s="40">
        <f t="shared" si="4"/>
        <v>4</v>
      </c>
      <c r="O77" s="40">
        <f t="shared" si="4"/>
        <v>1</v>
      </c>
    </row>
    <row r="78" spans="1:15" ht="7.5" customHeight="1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2"/>
    </row>
    <row r="79" spans="1:15" s="41" customFormat="1" ht="12.75">
      <c r="A79" s="40">
        <f>(A10+A15+A59+A66+A77)</f>
        <v>64</v>
      </c>
      <c r="B79" s="40"/>
      <c r="C79" s="40" t="s">
        <v>644</v>
      </c>
      <c r="D79" s="40">
        <f aca="true" t="shared" si="5" ref="D79:O79">(D10+D15+D59+D66+D77)</f>
        <v>334</v>
      </c>
      <c r="E79" s="40">
        <f t="shared" si="5"/>
        <v>195</v>
      </c>
      <c r="F79" s="40">
        <f t="shared" si="5"/>
        <v>139</v>
      </c>
      <c r="G79" s="40">
        <f t="shared" si="5"/>
        <v>99</v>
      </c>
      <c r="H79" s="40">
        <f t="shared" si="5"/>
        <v>56</v>
      </c>
      <c r="I79" s="40">
        <f t="shared" si="5"/>
        <v>43</v>
      </c>
      <c r="J79" s="40">
        <f t="shared" si="5"/>
        <v>40</v>
      </c>
      <c r="K79" s="40">
        <f t="shared" si="5"/>
        <v>25</v>
      </c>
      <c r="L79" s="40">
        <f t="shared" si="5"/>
        <v>15</v>
      </c>
      <c r="M79" s="40">
        <f t="shared" si="5"/>
        <v>90</v>
      </c>
      <c r="N79" s="40">
        <f t="shared" si="5"/>
        <v>62</v>
      </c>
      <c r="O79" s="40">
        <f t="shared" si="5"/>
        <v>28</v>
      </c>
    </row>
  </sheetData>
  <sheetProtection password="CE88" sheet="1" objects="1" scenarios="1"/>
  <mergeCells count="9">
    <mergeCell ref="A1:O1"/>
    <mergeCell ref="A2:A4"/>
    <mergeCell ref="B2:B4"/>
    <mergeCell ref="C2:C4"/>
    <mergeCell ref="A78:O78"/>
    <mergeCell ref="A11:O11"/>
    <mergeCell ref="A16:O16"/>
    <mergeCell ref="A60:O60"/>
    <mergeCell ref="A67:O6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  <headerFooter alignWithMargins="0">
    <oddFooter>&amp;R&amp;P+33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80"/>
  <sheetViews>
    <sheetView showGridLines="0" zoomScalePageLayoutView="0" workbookViewId="0" topLeftCell="A4">
      <selection activeCell="N5" sqref="N5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49.28125" style="0" customWidth="1"/>
    <col min="4" max="4" width="6.57421875" style="0" customWidth="1"/>
    <col min="5" max="6" width="6.00390625" style="0" customWidth="1"/>
    <col min="7" max="7" width="5.8515625" style="0" customWidth="1"/>
    <col min="8" max="8" width="6.57421875" style="0" customWidth="1"/>
    <col min="9" max="9" width="6.7109375" style="0" customWidth="1"/>
    <col min="10" max="11" width="6.00390625" style="0" customWidth="1"/>
    <col min="12" max="12" width="6.28125" style="0" customWidth="1"/>
    <col min="13" max="13" width="5.57421875" style="0" customWidth="1"/>
    <col min="14" max="14" width="6.00390625" style="0" customWidth="1"/>
  </cols>
  <sheetData>
    <row r="1" spans="1:14" s="15" customFormat="1" ht="15">
      <c r="A1" s="113" t="s">
        <v>507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7">
      <c r="A2" s="116" t="s">
        <v>0</v>
      </c>
      <c r="B2" s="116" t="s">
        <v>1</v>
      </c>
      <c r="C2" s="116" t="s">
        <v>2</v>
      </c>
      <c r="D2" s="2" t="s">
        <v>53</v>
      </c>
      <c r="E2" s="2" t="s">
        <v>52</v>
      </c>
      <c r="F2" s="2" t="s">
        <v>51</v>
      </c>
      <c r="G2" s="2" t="s">
        <v>50</v>
      </c>
      <c r="H2" s="2" t="s">
        <v>49</v>
      </c>
      <c r="I2" s="2" t="s">
        <v>48</v>
      </c>
      <c r="J2" s="2" t="s">
        <v>47</v>
      </c>
      <c r="K2" s="2" t="s">
        <v>46</v>
      </c>
      <c r="L2" s="2" t="s">
        <v>45</v>
      </c>
      <c r="M2" s="2" t="s">
        <v>44</v>
      </c>
      <c r="N2" s="2" t="s">
        <v>43</v>
      </c>
    </row>
    <row r="3" spans="1:14" ht="9" customHeight="1">
      <c r="A3" s="116"/>
      <c r="B3" s="116"/>
      <c r="C3" s="116"/>
      <c r="D3" s="90" t="s">
        <v>498</v>
      </c>
      <c r="E3" s="91" t="s">
        <v>42</v>
      </c>
      <c r="F3" s="115"/>
      <c r="G3" s="115"/>
      <c r="H3" s="115"/>
      <c r="I3" s="115"/>
      <c r="J3" s="115"/>
      <c r="K3" s="115"/>
      <c r="L3" s="115"/>
      <c r="M3" s="115"/>
      <c r="N3" s="115"/>
    </row>
    <row r="4" spans="1:14" ht="68.25" customHeight="1" thickBot="1">
      <c r="A4" s="115"/>
      <c r="B4" s="115"/>
      <c r="C4" s="115"/>
      <c r="D4" s="115"/>
      <c r="E4" s="1" t="s">
        <v>41</v>
      </c>
      <c r="F4" s="1" t="s">
        <v>35</v>
      </c>
      <c r="G4" s="1" t="s">
        <v>38</v>
      </c>
      <c r="H4" s="1" t="s">
        <v>40</v>
      </c>
      <c r="I4" s="1" t="s">
        <v>39</v>
      </c>
      <c r="J4" s="1" t="s">
        <v>35</v>
      </c>
      <c r="K4" s="1" t="s">
        <v>38</v>
      </c>
      <c r="L4" s="1" t="s">
        <v>37</v>
      </c>
      <c r="M4" s="1" t="s">
        <v>36</v>
      </c>
      <c r="N4" s="1" t="s">
        <v>35</v>
      </c>
    </row>
    <row r="5" spans="1:14" ht="10.5" customHeight="1" hidden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  <c r="J5" s="27">
        <v>2007</v>
      </c>
      <c r="K5" s="27">
        <v>2007</v>
      </c>
      <c r="L5" s="27">
        <v>2007</v>
      </c>
      <c r="M5" s="27">
        <v>2007</v>
      </c>
      <c r="N5" s="27">
        <v>2007</v>
      </c>
    </row>
    <row r="6" spans="1:14" ht="12.75">
      <c r="A6" s="38">
        <v>1</v>
      </c>
      <c r="B6" s="38" t="s">
        <v>544</v>
      </c>
      <c r="C6" s="38" t="s">
        <v>545</v>
      </c>
      <c r="D6" s="38">
        <v>41</v>
      </c>
      <c r="E6" s="38">
        <v>30</v>
      </c>
      <c r="F6" s="38">
        <v>13</v>
      </c>
      <c r="G6" s="38">
        <v>17</v>
      </c>
      <c r="H6" s="38">
        <v>17</v>
      </c>
      <c r="I6" s="38">
        <v>6</v>
      </c>
      <c r="J6" s="38">
        <v>6</v>
      </c>
      <c r="K6" s="38">
        <v>0</v>
      </c>
      <c r="L6" s="38">
        <v>1</v>
      </c>
      <c r="M6" s="38">
        <v>4</v>
      </c>
      <c r="N6" s="38">
        <v>4</v>
      </c>
    </row>
    <row r="7" spans="1:14" ht="12.75">
      <c r="A7" s="39">
        <v>2</v>
      </c>
      <c r="B7" s="39" t="s">
        <v>546</v>
      </c>
      <c r="C7" s="39" t="s">
        <v>547</v>
      </c>
      <c r="D7" s="39">
        <v>70</v>
      </c>
      <c r="E7" s="39">
        <v>58</v>
      </c>
      <c r="F7" s="39">
        <v>30</v>
      </c>
      <c r="G7" s="39">
        <v>28</v>
      </c>
      <c r="H7" s="39">
        <v>51</v>
      </c>
      <c r="I7" s="39">
        <v>7</v>
      </c>
      <c r="J7" s="39">
        <v>5</v>
      </c>
      <c r="K7" s="39">
        <v>2</v>
      </c>
      <c r="L7" s="39">
        <v>6</v>
      </c>
      <c r="M7" s="39">
        <v>3</v>
      </c>
      <c r="N7" s="39">
        <v>1</v>
      </c>
    </row>
    <row r="8" spans="1:14" ht="12.75">
      <c r="A8" s="39">
        <v>3</v>
      </c>
      <c r="B8" s="39" t="s">
        <v>546</v>
      </c>
      <c r="C8" s="39" t="s">
        <v>548</v>
      </c>
      <c r="D8" s="39">
        <v>86</v>
      </c>
      <c r="E8" s="39">
        <v>72</v>
      </c>
      <c r="F8" s="39">
        <v>35</v>
      </c>
      <c r="G8" s="39">
        <v>37</v>
      </c>
      <c r="H8" s="39">
        <v>0</v>
      </c>
      <c r="I8" s="39">
        <v>14</v>
      </c>
      <c r="J8" s="39">
        <v>10</v>
      </c>
      <c r="K8" s="39">
        <v>4</v>
      </c>
      <c r="L8" s="39">
        <v>0</v>
      </c>
      <c r="M8" s="39">
        <v>0</v>
      </c>
      <c r="N8" s="39">
        <v>0</v>
      </c>
    </row>
    <row r="9" spans="1:14" ht="12.75">
      <c r="A9" s="39">
        <v>4</v>
      </c>
      <c r="B9" s="39" t="s">
        <v>546</v>
      </c>
      <c r="C9" s="39" t="s">
        <v>549</v>
      </c>
      <c r="D9" s="39">
        <v>42</v>
      </c>
      <c r="E9" s="39">
        <v>40</v>
      </c>
      <c r="F9" s="39">
        <v>21</v>
      </c>
      <c r="G9" s="39">
        <v>19</v>
      </c>
      <c r="H9" s="39">
        <v>0</v>
      </c>
      <c r="I9" s="39">
        <v>2</v>
      </c>
      <c r="J9" s="39">
        <v>2</v>
      </c>
      <c r="K9" s="39">
        <v>0</v>
      </c>
      <c r="L9" s="39">
        <v>0</v>
      </c>
      <c r="M9" s="39">
        <v>0</v>
      </c>
      <c r="N9" s="39">
        <v>0</v>
      </c>
    </row>
    <row r="10" spans="1:14" ht="12.75">
      <c r="A10" s="39">
        <v>5</v>
      </c>
      <c r="B10" s="39" t="s">
        <v>550</v>
      </c>
      <c r="C10" s="39" t="s">
        <v>551</v>
      </c>
      <c r="D10" s="39">
        <v>35</v>
      </c>
      <c r="E10" s="39">
        <v>35</v>
      </c>
      <c r="F10" s="39">
        <v>19</v>
      </c>
      <c r="G10" s="39">
        <v>16</v>
      </c>
      <c r="H10" s="39">
        <v>33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1:14" s="41" customFormat="1" ht="12.75">
      <c r="A11" s="40">
        <v>5</v>
      </c>
      <c r="B11" s="40"/>
      <c r="C11" s="40" t="s">
        <v>552</v>
      </c>
      <c r="D11" s="40">
        <f aca="true" t="shared" si="0" ref="D11:N11">SUM(D6:D10)</f>
        <v>274</v>
      </c>
      <c r="E11" s="40">
        <f t="shared" si="0"/>
        <v>235</v>
      </c>
      <c r="F11" s="40">
        <f t="shared" si="0"/>
        <v>118</v>
      </c>
      <c r="G11" s="40">
        <f t="shared" si="0"/>
        <v>117</v>
      </c>
      <c r="H11" s="40">
        <f t="shared" si="0"/>
        <v>101</v>
      </c>
      <c r="I11" s="40">
        <f t="shared" si="0"/>
        <v>29</v>
      </c>
      <c r="J11" s="40">
        <f t="shared" si="0"/>
        <v>23</v>
      </c>
      <c r="K11" s="40">
        <f t="shared" si="0"/>
        <v>6</v>
      </c>
      <c r="L11" s="40">
        <f t="shared" si="0"/>
        <v>7</v>
      </c>
      <c r="M11" s="40">
        <f t="shared" si="0"/>
        <v>7</v>
      </c>
      <c r="N11" s="40">
        <f t="shared" si="0"/>
        <v>5</v>
      </c>
    </row>
    <row r="12" spans="1:14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</row>
    <row r="13" spans="1:14" ht="12.75">
      <c r="A13" s="39">
        <v>1</v>
      </c>
      <c r="B13" s="39" t="s">
        <v>546</v>
      </c>
      <c r="C13" s="39" t="s">
        <v>553</v>
      </c>
      <c r="D13" s="39">
        <v>2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ht="12.75">
      <c r="A14" s="39">
        <v>2</v>
      </c>
      <c r="B14" s="39" t="s">
        <v>554</v>
      </c>
      <c r="C14" s="39" t="s">
        <v>555</v>
      </c>
      <c r="D14" s="39">
        <v>19</v>
      </c>
      <c r="E14" s="39">
        <v>0</v>
      </c>
      <c r="F14" s="39">
        <v>0</v>
      </c>
      <c r="G14" s="39">
        <v>0</v>
      </c>
      <c r="H14" s="39">
        <v>0</v>
      </c>
      <c r="I14" s="39">
        <v>6</v>
      </c>
      <c r="J14" s="39">
        <v>4</v>
      </c>
      <c r="K14" s="39">
        <v>2</v>
      </c>
      <c r="L14" s="39">
        <v>0</v>
      </c>
      <c r="M14" s="39">
        <v>2</v>
      </c>
      <c r="N14" s="39">
        <v>2</v>
      </c>
    </row>
    <row r="15" spans="1:14" ht="12.75">
      <c r="A15" s="39">
        <v>3</v>
      </c>
      <c r="B15" s="39" t="s">
        <v>556</v>
      </c>
      <c r="C15" s="39" t="s">
        <v>557</v>
      </c>
      <c r="D15" s="39">
        <v>2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1:14" s="41" customFormat="1" ht="12.75">
      <c r="A16" s="40">
        <v>3</v>
      </c>
      <c r="B16" s="40"/>
      <c r="C16" s="40" t="s">
        <v>558</v>
      </c>
      <c r="D16" s="40">
        <f aca="true" t="shared" si="1" ref="D16:N16">SUM(D13:D15)</f>
        <v>23</v>
      </c>
      <c r="E16" s="40">
        <f t="shared" si="1"/>
        <v>0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40">
        <f t="shared" si="1"/>
        <v>6</v>
      </c>
      <c r="J16" s="40">
        <f t="shared" si="1"/>
        <v>4</v>
      </c>
      <c r="K16" s="40">
        <f t="shared" si="1"/>
        <v>2</v>
      </c>
      <c r="L16" s="40">
        <f t="shared" si="1"/>
        <v>0</v>
      </c>
      <c r="M16" s="40">
        <f t="shared" si="1"/>
        <v>2</v>
      </c>
      <c r="N16" s="40">
        <f t="shared" si="1"/>
        <v>2</v>
      </c>
    </row>
    <row r="17" spans="1:14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</row>
    <row r="18" spans="1:14" ht="12.75">
      <c r="A18" s="39">
        <v>1</v>
      </c>
      <c r="B18" s="39" t="s">
        <v>559</v>
      </c>
      <c r="C18" s="39" t="s">
        <v>560</v>
      </c>
      <c r="D18" s="39">
        <v>42</v>
      </c>
      <c r="E18" s="39">
        <v>4</v>
      </c>
      <c r="F18" s="39">
        <v>3</v>
      </c>
      <c r="G18" s="39">
        <v>1</v>
      </c>
      <c r="H18" s="39">
        <v>0</v>
      </c>
      <c r="I18" s="39">
        <v>5</v>
      </c>
      <c r="J18" s="39">
        <v>2</v>
      </c>
      <c r="K18" s="39">
        <v>3</v>
      </c>
      <c r="L18" s="39">
        <v>0</v>
      </c>
      <c r="M18" s="39">
        <v>8</v>
      </c>
      <c r="N18" s="39">
        <v>8</v>
      </c>
    </row>
    <row r="19" spans="1:14" ht="12.75">
      <c r="A19" s="39">
        <v>2</v>
      </c>
      <c r="B19" s="39" t="s">
        <v>559</v>
      </c>
      <c r="C19" s="39" t="s">
        <v>561</v>
      </c>
      <c r="D19" s="39">
        <v>8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ht="12.75">
      <c r="A20" s="39">
        <v>3</v>
      </c>
      <c r="B20" s="39" t="s">
        <v>562</v>
      </c>
      <c r="C20" s="39" t="s">
        <v>563</v>
      </c>
      <c r="D20" s="39">
        <v>9</v>
      </c>
      <c r="E20" s="39">
        <v>0</v>
      </c>
      <c r="F20" s="39">
        <v>0</v>
      </c>
      <c r="G20" s="39">
        <v>0</v>
      </c>
      <c r="H20" s="39">
        <v>0</v>
      </c>
      <c r="I20" s="39">
        <v>1</v>
      </c>
      <c r="J20" s="39">
        <v>1</v>
      </c>
      <c r="K20" s="39">
        <v>0</v>
      </c>
      <c r="L20" s="39">
        <v>0</v>
      </c>
      <c r="M20" s="39">
        <v>2</v>
      </c>
      <c r="N20" s="39">
        <v>1</v>
      </c>
    </row>
    <row r="21" spans="1:14" ht="12.75">
      <c r="A21" s="39">
        <v>4</v>
      </c>
      <c r="B21" s="39" t="s">
        <v>564</v>
      </c>
      <c r="C21" s="39" t="s">
        <v>565</v>
      </c>
      <c r="D21" s="39">
        <v>20</v>
      </c>
      <c r="E21" s="39">
        <v>0</v>
      </c>
      <c r="F21" s="39">
        <v>0</v>
      </c>
      <c r="G21" s="39">
        <v>0</v>
      </c>
      <c r="H21" s="39">
        <v>0</v>
      </c>
      <c r="I21" s="39">
        <v>3</v>
      </c>
      <c r="J21" s="39">
        <v>1</v>
      </c>
      <c r="K21" s="39">
        <v>2</v>
      </c>
      <c r="L21" s="39">
        <v>0</v>
      </c>
      <c r="M21" s="39">
        <v>5</v>
      </c>
      <c r="N21" s="39">
        <v>2</v>
      </c>
    </row>
    <row r="22" spans="1:14" ht="12.75">
      <c r="A22" s="39">
        <v>5</v>
      </c>
      <c r="B22" s="39" t="s">
        <v>544</v>
      </c>
      <c r="C22" s="39" t="s">
        <v>566</v>
      </c>
      <c r="D22" s="39">
        <v>38</v>
      </c>
      <c r="E22" s="39">
        <v>2</v>
      </c>
      <c r="F22" s="39">
        <v>1</v>
      </c>
      <c r="G22" s="39">
        <v>1</v>
      </c>
      <c r="H22" s="39">
        <v>0</v>
      </c>
      <c r="I22" s="39">
        <v>3</v>
      </c>
      <c r="J22" s="39">
        <v>2</v>
      </c>
      <c r="K22" s="39">
        <v>1</v>
      </c>
      <c r="L22" s="39">
        <v>0</v>
      </c>
      <c r="M22" s="39">
        <v>7</v>
      </c>
      <c r="N22" s="39">
        <v>4</v>
      </c>
    </row>
    <row r="23" spans="1:14" ht="12.75">
      <c r="A23" s="39">
        <v>6</v>
      </c>
      <c r="B23" s="39" t="s">
        <v>567</v>
      </c>
      <c r="C23" s="39" t="s">
        <v>568</v>
      </c>
      <c r="D23" s="39">
        <v>20</v>
      </c>
      <c r="E23" s="39">
        <v>1</v>
      </c>
      <c r="F23" s="39">
        <v>1</v>
      </c>
      <c r="G23" s="39">
        <v>0</v>
      </c>
      <c r="H23" s="39">
        <v>0</v>
      </c>
      <c r="I23" s="39">
        <v>5</v>
      </c>
      <c r="J23" s="39">
        <v>2</v>
      </c>
      <c r="K23" s="39">
        <v>3</v>
      </c>
      <c r="L23" s="39">
        <v>0</v>
      </c>
      <c r="M23" s="39">
        <v>3</v>
      </c>
      <c r="N23" s="39">
        <v>2</v>
      </c>
    </row>
    <row r="24" spans="1:14" ht="12.75">
      <c r="A24" s="39">
        <v>7</v>
      </c>
      <c r="B24" s="39" t="s">
        <v>546</v>
      </c>
      <c r="C24" s="39" t="s">
        <v>569</v>
      </c>
      <c r="D24" s="39">
        <v>7</v>
      </c>
      <c r="E24" s="39">
        <v>3</v>
      </c>
      <c r="F24" s="39">
        <v>1</v>
      </c>
      <c r="G24" s="39">
        <v>2</v>
      </c>
      <c r="H24" s="39">
        <v>0</v>
      </c>
      <c r="I24" s="39">
        <v>2</v>
      </c>
      <c r="J24" s="39">
        <v>0</v>
      </c>
      <c r="K24" s="39">
        <v>2</v>
      </c>
      <c r="L24" s="39">
        <v>0</v>
      </c>
      <c r="M24" s="39">
        <v>0</v>
      </c>
      <c r="N24" s="39">
        <v>0</v>
      </c>
    </row>
    <row r="25" spans="1:14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</row>
    <row r="26" spans="1:14" ht="12.75">
      <c r="A26" s="39">
        <v>9</v>
      </c>
      <c r="B26" s="39" t="s">
        <v>546</v>
      </c>
      <c r="C26" s="39" t="s">
        <v>571</v>
      </c>
      <c r="D26" s="39">
        <v>96</v>
      </c>
      <c r="E26" s="39">
        <v>3</v>
      </c>
      <c r="F26" s="39">
        <v>1</v>
      </c>
      <c r="G26" s="39">
        <v>2</v>
      </c>
      <c r="H26" s="39">
        <v>0</v>
      </c>
      <c r="I26" s="39">
        <v>9</v>
      </c>
      <c r="J26" s="39">
        <v>5</v>
      </c>
      <c r="K26" s="39">
        <v>4</v>
      </c>
      <c r="L26" s="39">
        <v>0</v>
      </c>
      <c r="M26" s="39">
        <v>9</v>
      </c>
      <c r="N26" s="39">
        <v>3</v>
      </c>
    </row>
    <row r="27" spans="1:14" ht="12.75">
      <c r="A27" s="39">
        <v>10</v>
      </c>
      <c r="B27" s="39" t="s">
        <v>546</v>
      </c>
      <c r="C27" s="39" t="s">
        <v>572</v>
      </c>
      <c r="D27" s="39">
        <v>22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1:14" ht="12.75">
      <c r="A28" s="39">
        <v>11</v>
      </c>
      <c r="B28" s="39" t="s">
        <v>546</v>
      </c>
      <c r="C28" s="39" t="s">
        <v>573</v>
      </c>
      <c r="D28" s="39">
        <v>34</v>
      </c>
      <c r="E28" s="39">
        <v>7</v>
      </c>
      <c r="F28" s="39">
        <v>6</v>
      </c>
      <c r="G28" s="39">
        <v>1</v>
      </c>
      <c r="H28" s="39">
        <v>0</v>
      </c>
      <c r="I28" s="39">
        <v>11</v>
      </c>
      <c r="J28" s="39">
        <v>5</v>
      </c>
      <c r="K28" s="39">
        <v>6</v>
      </c>
      <c r="L28" s="39">
        <v>0</v>
      </c>
      <c r="M28" s="39">
        <v>8</v>
      </c>
      <c r="N28" s="39">
        <v>4</v>
      </c>
    </row>
    <row r="29" spans="1:14" ht="12.75">
      <c r="A29" s="39">
        <v>12</v>
      </c>
      <c r="B29" s="39" t="s">
        <v>546</v>
      </c>
      <c r="C29" s="39" t="s">
        <v>574</v>
      </c>
      <c r="D29" s="39">
        <v>19</v>
      </c>
      <c r="E29" s="39">
        <v>1</v>
      </c>
      <c r="F29" s="39">
        <v>1</v>
      </c>
      <c r="G29" s="39">
        <v>0</v>
      </c>
      <c r="H29" s="39">
        <v>0</v>
      </c>
      <c r="I29" s="39">
        <v>2</v>
      </c>
      <c r="J29" s="39">
        <v>1</v>
      </c>
      <c r="K29" s="39">
        <v>1</v>
      </c>
      <c r="L29" s="39">
        <v>1</v>
      </c>
      <c r="M29" s="39">
        <v>2</v>
      </c>
      <c r="N29" s="39">
        <v>1</v>
      </c>
    </row>
    <row r="30" spans="1:14" ht="12.75">
      <c r="A30" s="39">
        <v>13</v>
      </c>
      <c r="B30" s="39" t="s">
        <v>546</v>
      </c>
      <c r="C30" s="39" t="s">
        <v>575</v>
      </c>
      <c r="D30" s="39">
        <v>9</v>
      </c>
      <c r="E30" s="39">
        <v>0</v>
      </c>
      <c r="F30" s="39">
        <v>0</v>
      </c>
      <c r="G30" s="39">
        <v>0</v>
      </c>
      <c r="H30" s="39">
        <v>0</v>
      </c>
      <c r="I30" s="39">
        <v>1</v>
      </c>
      <c r="J30" s="39">
        <v>0</v>
      </c>
      <c r="K30" s="39">
        <v>1</v>
      </c>
      <c r="L30" s="39">
        <v>0</v>
      </c>
      <c r="M30" s="39">
        <v>6</v>
      </c>
      <c r="N30" s="39">
        <v>3</v>
      </c>
    </row>
    <row r="31" spans="1:14" ht="12.75">
      <c r="A31" s="39">
        <v>14</v>
      </c>
      <c r="B31" s="39" t="s">
        <v>576</v>
      </c>
      <c r="C31" s="39" t="s">
        <v>577</v>
      </c>
      <c r="D31" s="39">
        <v>8</v>
      </c>
      <c r="E31" s="39">
        <v>1</v>
      </c>
      <c r="F31" s="39">
        <v>1</v>
      </c>
      <c r="G31" s="39">
        <v>0</v>
      </c>
      <c r="H31" s="39">
        <v>0</v>
      </c>
      <c r="I31" s="39">
        <v>1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</row>
    <row r="32" spans="1:14" ht="12.75">
      <c r="A32" s="39">
        <v>15</v>
      </c>
      <c r="B32" s="39" t="s">
        <v>578</v>
      </c>
      <c r="C32" s="39" t="s">
        <v>579</v>
      </c>
      <c r="D32" s="39">
        <v>17</v>
      </c>
      <c r="E32" s="39">
        <v>3</v>
      </c>
      <c r="F32" s="39">
        <v>1</v>
      </c>
      <c r="G32" s="39">
        <v>2</v>
      </c>
      <c r="H32" s="39">
        <v>0</v>
      </c>
      <c r="I32" s="39">
        <v>3</v>
      </c>
      <c r="J32" s="39">
        <v>3</v>
      </c>
      <c r="K32" s="39">
        <v>0</v>
      </c>
      <c r="L32" s="39">
        <v>0</v>
      </c>
      <c r="M32" s="39">
        <v>3</v>
      </c>
      <c r="N32" s="39">
        <v>0</v>
      </c>
    </row>
    <row r="33" spans="1:14" ht="12.75">
      <c r="A33" s="39">
        <v>16</v>
      </c>
      <c r="B33" s="39" t="s">
        <v>580</v>
      </c>
      <c r="C33" s="39" t="s">
        <v>581</v>
      </c>
      <c r="D33" s="39">
        <v>15</v>
      </c>
      <c r="E33" s="39">
        <v>2</v>
      </c>
      <c r="F33" s="39">
        <v>0</v>
      </c>
      <c r="G33" s="39">
        <v>2</v>
      </c>
      <c r="H33" s="39">
        <v>1</v>
      </c>
      <c r="I33" s="39">
        <v>2</v>
      </c>
      <c r="J33" s="39">
        <v>0</v>
      </c>
      <c r="K33" s="39">
        <v>2</v>
      </c>
      <c r="L33" s="39">
        <v>1</v>
      </c>
      <c r="M33" s="39">
        <v>3</v>
      </c>
      <c r="N33" s="39">
        <v>2</v>
      </c>
    </row>
    <row r="34" spans="1:14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</row>
    <row r="35" spans="1:14" ht="12.75">
      <c r="A35" s="39">
        <v>18</v>
      </c>
      <c r="B35" s="39" t="s">
        <v>584</v>
      </c>
      <c r="C35" s="39" t="s">
        <v>585</v>
      </c>
      <c r="D35" s="39">
        <v>27</v>
      </c>
      <c r="E35" s="39">
        <v>0</v>
      </c>
      <c r="F35" s="39">
        <v>0</v>
      </c>
      <c r="G35" s="39">
        <v>0</v>
      </c>
      <c r="H35" s="39">
        <v>0</v>
      </c>
      <c r="I35" s="39">
        <v>12</v>
      </c>
      <c r="J35" s="39">
        <v>9</v>
      </c>
      <c r="K35" s="39">
        <v>3</v>
      </c>
      <c r="L35" s="39">
        <v>0</v>
      </c>
      <c r="M35" s="39">
        <v>2</v>
      </c>
      <c r="N35" s="39">
        <v>0</v>
      </c>
    </row>
    <row r="36" spans="1:14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ht="12.75">
      <c r="A37" s="39">
        <v>20</v>
      </c>
      <c r="B37" s="39" t="s">
        <v>550</v>
      </c>
      <c r="C37" s="39" t="s">
        <v>588</v>
      </c>
      <c r="D37" s="39">
        <v>23</v>
      </c>
      <c r="E37" s="39">
        <v>1</v>
      </c>
      <c r="F37" s="39">
        <v>0</v>
      </c>
      <c r="G37" s="39">
        <v>1</v>
      </c>
      <c r="H37" s="39">
        <v>0</v>
      </c>
      <c r="I37" s="39">
        <v>5</v>
      </c>
      <c r="J37" s="39">
        <v>3</v>
      </c>
      <c r="K37" s="39">
        <v>2</v>
      </c>
      <c r="L37" s="39">
        <v>0</v>
      </c>
      <c r="M37" s="39">
        <v>4</v>
      </c>
      <c r="N37" s="39">
        <v>2</v>
      </c>
    </row>
    <row r="38" spans="1:14" ht="12.75">
      <c r="A38" s="39">
        <v>21</v>
      </c>
      <c r="B38" s="39" t="s">
        <v>589</v>
      </c>
      <c r="C38" s="39" t="s">
        <v>590</v>
      </c>
      <c r="D38" s="39">
        <v>10</v>
      </c>
      <c r="E38" s="39">
        <v>1</v>
      </c>
      <c r="F38" s="39">
        <v>1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</row>
    <row r="39" spans="1:14" ht="12.75">
      <c r="A39" s="39">
        <v>22</v>
      </c>
      <c r="B39" s="39" t="s">
        <v>589</v>
      </c>
      <c r="C39" s="39" t="s">
        <v>591</v>
      </c>
      <c r="D39" s="39">
        <v>10</v>
      </c>
      <c r="E39" s="39">
        <v>1</v>
      </c>
      <c r="F39" s="39">
        <v>0</v>
      </c>
      <c r="G39" s="39">
        <v>1</v>
      </c>
      <c r="H39" s="39">
        <v>0</v>
      </c>
      <c r="I39" s="39">
        <v>3</v>
      </c>
      <c r="J39" s="39">
        <v>3</v>
      </c>
      <c r="K39" s="39">
        <v>0</v>
      </c>
      <c r="L39" s="39">
        <v>1</v>
      </c>
      <c r="M39" s="39">
        <v>2</v>
      </c>
      <c r="N39" s="39">
        <v>0</v>
      </c>
    </row>
    <row r="40" spans="1:14" ht="12.75">
      <c r="A40" s="39">
        <v>23</v>
      </c>
      <c r="B40" s="39" t="s">
        <v>592</v>
      </c>
      <c r="C40" s="39" t="s">
        <v>593</v>
      </c>
      <c r="D40" s="39">
        <v>6</v>
      </c>
      <c r="E40" s="39">
        <v>0</v>
      </c>
      <c r="F40" s="39">
        <v>0</v>
      </c>
      <c r="G40" s="39">
        <v>0</v>
      </c>
      <c r="H40" s="39">
        <v>0</v>
      </c>
      <c r="I40" s="39">
        <v>2</v>
      </c>
      <c r="J40" s="39">
        <v>1</v>
      </c>
      <c r="K40" s="39">
        <v>1</v>
      </c>
      <c r="L40" s="39">
        <v>0</v>
      </c>
      <c r="M40" s="39">
        <v>1</v>
      </c>
      <c r="N40" s="39">
        <v>1</v>
      </c>
    </row>
    <row r="41" spans="1:14" ht="12.75">
      <c r="A41" s="39">
        <v>24</v>
      </c>
      <c r="B41" s="39" t="s">
        <v>594</v>
      </c>
      <c r="C41" s="39" t="s">
        <v>595</v>
      </c>
      <c r="D41" s="39">
        <v>31</v>
      </c>
      <c r="E41" s="39">
        <v>2</v>
      </c>
      <c r="F41" s="39">
        <v>2</v>
      </c>
      <c r="G41" s="39">
        <v>0</v>
      </c>
      <c r="H41" s="39">
        <v>0</v>
      </c>
      <c r="I41" s="39">
        <v>3</v>
      </c>
      <c r="J41" s="39">
        <v>2</v>
      </c>
      <c r="K41" s="39">
        <v>1</v>
      </c>
      <c r="L41" s="39">
        <v>0</v>
      </c>
      <c r="M41" s="39">
        <v>1</v>
      </c>
      <c r="N41" s="39">
        <v>1</v>
      </c>
    </row>
    <row r="42" spans="1:14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</row>
    <row r="43" spans="1:14" ht="12.75">
      <c r="A43" s="39">
        <v>26</v>
      </c>
      <c r="B43" s="39" t="s">
        <v>597</v>
      </c>
      <c r="C43" s="39" t="s">
        <v>598</v>
      </c>
      <c r="D43" s="39">
        <v>22</v>
      </c>
      <c r="E43" s="39">
        <v>2</v>
      </c>
      <c r="F43" s="39">
        <v>2</v>
      </c>
      <c r="G43" s="39">
        <v>0</v>
      </c>
      <c r="H43" s="39">
        <v>0</v>
      </c>
      <c r="I43" s="39">
        <v>6</v>
      </c>
      <c r="J43" s="39">
        <v>3</v>
      </c>
      <c r="K43" s="39">
        <v>3</v>
      </c>
      <c r="L43" s="39">
        <v>3</v>
      </c>
      <c r="M43" s="39">
        <v>1</v>
      </c>
      <c r="N43" s="39">
        <v>0</v>
      </c>
    </row>
    <row r="44" spans="1:14" ht="12.75">
      <c r="A44" s="39">
        <v>27</v>
      </c>
      <c r="B44" s="39" t="s">
        <v>599</v>
      </c>
      <c r="C44" s="39" t="s">
        <v>600</v>
      </c>
      <c r="D44" s="39">
        <v>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1</v>
      </c>
      <c r="N44" s="39">
        <v>1</v>
      </c>
    </row>
    <row r="45" spans="1:14" ht="12.75">
      <c r="A45" s="39">
        <v>28</v>
      </c>
      <c r="B45" s="39" t="s">
        <v>601</v>
      </c>
      <c r="C45" s="39" t="s">
        <v>602</v>
      </c>
      <c r="D45" s="39">
        <v>14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</row>
    <row r="46" spans="1:14" ht="12.75">
      <c r="A46" s="39">
        <v>29</v>
      </c>
      <c r="B46" s="39" t="s">
        <v>601</v>
      </c>
      <c r="C46" s="39" t="s">
        <v>603</v>
      </c>
      <c r="D46" s="39">
        <v>12</v>
      </c>
      <c r="E46" s="39">
        <v>2</v>
      </c>
      <c r="F46" s="39">
        <v>2</v>
      </c>
      <c r="G46" s="39">
        <v>0</v>
      </c>
      <c r="H46" s="39">
        <v>0</v>
      </c>
      <c r="I46" s="39">
        <v>2</v>
      </c>
      <c r="J46" s="39">
        <v>1</v>
      </c>
      <c r="K46" s="39">
        <v>1</v>
      </c>
      <c r="L46" s="39">
        <v>0</v>
      </c>
      <c r="M46" s="39">
        <v>0</v>
      </c>
      <c r="N46" s="39">
        <v>0</v>
      </c>
    </row>
    <row r="47" spans="1:14" ht="12.75">
      <c r="A47" s="39">
        <v>30</v>
      </c>
      <c r="B47" s="39" t="s">
        <v>604</v>
      </c>
      <c r="C47" s="39" t="s">
        <v>605</v>
      </c>
      <c r="D47" s="39">
        <v>16</v>
      </c>
      <c r="E47" s="39">
        <v>0</v>
      </c>
      <c r="F47" s="39">
        <v>0</v>
      </c>
      <c r="G47" s="39">
        <v>0</v>
      </c>
      <c r="H47" s="39">
        <v>0</v>
      </c>
      <c r="I47" s="39">
        <v>3</v>
      </c>
      <c r="J47" s="39">
        <v>1</v>
      </c>
      <c r="K47" s="39">
        <v>2</v>
      </c>
      <c r="L47" s="39">
        <v>0</v>
      </c>
      <c r="M47" s="39">
        <v>2</v>
      </c>
      <c r="N47" s="39">
        <v>0</v>
      </c>
    </row>
    <row r="48" spans="1:14" ht="12.75">
      <c r="A48" s="39">
        <v>31</v>
      </c>
      <c r="B48" s="39" t="s">
        <v>606</v>
      </c>
      <c r="C48" s="39" t="s">
        <v>607</v>
      </c>
      <c r="D48" s="39">
        <v>35</v>
      </c>
      <c r="E48" s="39">
        <v>3</v>
      </c>
      <c r="F48" s="39">
        <v>3</v>
      </c>
      <c r="G48" s="39">
        <v>0</v>
      </c>
      <c r="H48" s="39">
        <v>0</v>
      </c>
      <c r="I48" s="39">
        <v>2</v>
      </c>
      <c r="J48" s="39">
        <v>1</v>
      </c>
      <c r="K48" s="39">
        <v>1</v>
      </c>
      <c r="L48" s="39">
        <v>0</v>
      </c>
      <c r="M48" s="39">
        <v>2</v>
      </c>
      <c r="N48" s="39">
        <v>0</v>
      </c>
    </row>
    <row r="49" spans="1:14" ht="12.75">
      <c r="A49" s="39">
        <v>32</v>
      </c>
      <c r="B49" s="39" t="s">
        <v>608</v>
      </c>
      <c r="C49" s="39" t="s">
        <v>609</v>
      </c>
      <c r="D49" s="39">
        <v>15</v>
      </c>
      <c r="E49" s="39">
        <v>3</v>
      </c>
      <c r="F49" s="39">
        <v>0</v>
      </c>
      <c r="G49" s="39">
        <v>3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3</v>
      </c>
      <c r="N49" s="39">
        <v>3</v>
      </c>
    </row>
    <row r="50" spans="1:14" ht="12.75">
      <c r="A50" s="39">
        <v>33</v>
      </c>
      <c r="B50" s="39" t="s">
        <v>610</v>
      </c>
      <c r="C50" s="39" t="s">
        <v>611</v>
      </c>
      <c r="D50" s="39">
        <v>30</v>
      </c>
      <c r="E50" s="39">
        <v>1</v>
      </c>
      <c r="F50" s="39">
        <v>1</v>
      </c>
      <c r="G50" s="39">
        <v>0</v>
      </c>
      <c r="H50" s="39">
        <v>0</v>
      </c>
      <c r="I50" s="39">
        <v>2</v>
      </c>
      <c r="J50" s="39">
        <v>2</v>
      </c>
      <c r="K50" s="39">
        <v>0</v>
      </c>
      <c r="L50" s="39">
        <v>0</v>
      </c>
      <c r="M50" s="39">
        <v>4</v>
      </c>
      <c r="N50" s="39">
        <v>3</v>
      </c>
    </row>
    <row r="51" spans="1:14" ht="12.75">
      <c r="A51" s="39">
        <v>34</v>
      </c>
      <c r="B51" s="39" t="s">
        <v>554</v>
      </c>
      <c r="C51" s="39" t="s">
        <v>612</v>
      </c>
      <c r="D51" s="39">
        <v>8</v>
      </c>
      <c r="E51" s="39">
        <v>1</v>
      </c>
      <c r="F51" s="39">
        <v>0</v>
      </c>
      <c r="G51" s="39">
        <v>1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</row>
    <row r="52" spans="1:14" ht="12.75">
      <c r="A52" s="39">
        <v>35</v>
      </c>
      <c r="B52" s="39" t="s">
        <v>554</v>
      </c>
      <c r="C52" s="39" t="s">
        <v>613</v>
      </c>
      <c r="D52" s="39">
        <v>18</v>
      </c>
      <c r="E52" s="39">
        <v>1</v>
      </c>
      <c r="F52" s="39">
        <v>1</v>
      </c>
      <c r="G52" s="39">
        <v>0</v>
      </c>
      <c r="H52" s="39">
        <v>0</v>
      </c>
      <c r="I52" s="39">
        <v>1</v>
      </c>
      <c r="J52" s="39">
        <v>1</v>
      </c>
      <c r="K52" s="39">
        <v>0</v>
      </c>
      <c r="L52" s="39">
        <v>0</v>
      </c>
      <c r="M52" s="39">
        <v>5</v>
      </c>
      <c r="N52" s="39">
        <v>2</v>
      </c>
    </row>
    <row r="53" spans="1:14" ht="12.75">
      <c r="A53" s="39">
        <v>36</v>
      </c>
      <c r="B53" s="39" t="s">
        <v>614</v>
      </c>
      <c r="C53" s="39" t="s">
        <v>615</v>
      </c>
      <c r="D53" s="39">
        <v>6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</row>
    <row r="54" spans="1:14" ht="12.75">
      <c r="A54" s="39">
        <v>37</v>
      </c>
      <c r="B54" s="39" t="s">
        <v>556</v>
      </c>
      <c r="C54" s="39" t="s">
        <v>616</v>
      </c>
      <c r="D54" s="39">
        <v>7</v>
      </c>
      <c r="E54" s="39">
        <v>1</v>
      </c>
      <c r="F54" s="39">
        <v>0</v>
      </c>
      <c r="G54" s="39">
        <v>1</v>
      </c>
      <c r="H54" s="39">
        <v>0</v>
      </c>
      <c r="I54" s="39">
        <v>1</v>
      </c>
      <c r="J54" s="39">
        <v>0</v>
      </c>
      <c r="K54" s="39">
        <v>1</v>
      </c>
      <c r="L54" s="39">
        <v>0</v>
      </c>
      <c r="M54" s="39">
        <v>1</v>
      </c>
      <c r="N54" s="39">
        <v>0</v>
      </c>
    </row>
    <row r="55" spans="1:14" ht="12.75">
      <c r="A55" s="39">
        <v>38</v>
      </c>
      <c r="B55" s="39" t="s">
        <v>617</v>
      </c>
      <c r="C55" s="39" t="s">
        <v>618</v>
      </c>
      <c r="D55" s="39">
        <v>16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</row>
    <row r="56" spans="1:14" ht="12.75">
      <c r="A56" s="39">
        <v>39</v>
      </c>
      <c r="B56" s="39" t="s">
        <v>619</v>
      </c>
      <c r="C56" s="39" t="s">
        <v>620</v>
      </c>
      <c r="D56" s="39">
        <v>2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</row>
    <row r="57" spans="1:14" ht="12.75">
      <c r="A57" s="39">
        <v>40</v>
      </c>
      <c r="B57" s="39" t="s">
        <v>621</v>
      </c>
      <c r="C57" s="39" t="s">
        <v>622</v>
      </c>
      <c r="D57" s="39">
        <v>14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1</v>
      </c>
      <c r="N57" s="39">
        <v>0</v>
      </c>
    </row>
    <row r="58" spans="1:14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</row>
    <row r="59" spans="1:14" ht="12.75">
      <c r="A59" s="39">
        <v>42</v>
      </c>
      <c r="B59" s="39" t="s">
        <v>624</v>
      </c>
      <c r="C59" s="39" t="s">
        <v>625</v>
      </c>
      <c r="D59" s="39">
        <v>16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</row>
    <row r="60" spans="1:14" s="41" customFormat="1" ht="12.75">
      <c r="A60" s="40">
        <v>42</v>
      </c>
      <c r="B60" s="40"/>
      <c r="C60" s="40" t="s">
        <v>626</v>
      </c>
      <c r="D60" s="40">
        <f aca="true" t="shared" si="2" ref="D60:N60">SUM(D18:D59)</f>
        <v>707</v>
      </c>
      <c r="E60" s="40">
        <f t="shared" si="2"/>
        <v>46</v>
      </c>
      <c r="F60" s="40">
        <f t="shared" si="2"/>
        <v>28</v>
      </c>
      <c r="G60" s="40">
        <f t="shared" si="2"/>
        <v>18</v>
      </c>
      <c r="H60" s="40">
        <f t="shared" si="2"/>
        <v>1</v>
      </c>
      <c r="I60" s="40">
        <f t="shared" si="2"/>
        <v>90</v>
      </c>
      <c r="J60" s="40">
        <f t="shared" si="2"/>
        <v>50</v>
      </c>
      <c r="K60" s="40">
        <f t="shared" si="2"/>
        <v>40</v>
      </c>
      <c r="L60" s="40">
        <f t="shared" si="2"/>
        <v>6</v>
      </c>
      <c r="M60" s="40">
        <f t="shared" si="2"/>
        <v>86</v>
      </c>
      <c r="N60" s="40">
        <f t="shared" si="2"/>
        <v>43</v>
      </c>
    </row>
    <row r="61" spans="1:14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2"/>
    </row>
    <row r="62" spans="1:14" ht="25.5">
      <c r="A62" s="39">
        <v>1</v>
      </c>
      <c r="B62" s="39" t="s">
        <v>559</v>
      </c>
      <c r="C62" s="39" t="s">
        <v>627</v>
      </c>
      <c r="D62" s="39">
        <v>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</row>
    <row r="63" spans="1:14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1:14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1:14" ht="25.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1:14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</row>
    <row r="67" spans="1:14" s="41" customFormat="1" ht="12.75">
      <c r="A67" s="40">
        <v>5</v>
      </c>
      <c r="B67" s="40"/>
      <c r="C67" s="40" t="s">
        <v>632</v>
      </c>
      <c r="D67" s="40">
        <f aca="true" t="shared" si="3" ref="D67:N67">SUM(D62:D66)</f>
        <v>1</v>
      </c>
      <c r="E67" s="40">
        <f t="shared" si="3"/>
        <v>0</v>
      </c>
      <c r="F67" s="40">
        <f t="shared" si="3"/>
        <v>0</v>
      </c>
      <c r="G67" s="40">
        <f t="shared" si="3"/>
        <v>0</v>
      </c>
      <c r="H67" s="40">
        <f t="shared" si="3"/>
        <v>0</v>
      </c>
      <c r="I67" s="40">
        <f t="shared" si="3"/>
        <v>0</v>
      </c>
      <c r="J67" s="40">
        <f t="shared" si="3"/>
        <v>0</v>
      </c>
      <c r="K67" s="40">
        <f t="shared" si="3"/>
        <v>0</v>
      </c>
      <c r="L67" s="40">
        <f t="shared" si="3"/>
        <v>0</v>
      </c>
      <c r="M67" s="40">
        <f t="shared" si="3"/>
        <v>0</v>
      </c>
      <c r="N67" s="40">
        <f t="shared" si="3"/>
        <v>0</v>
      </c>
    </row>
    <row r="68" spans="1:14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2"/>
    </row>
    <row r="69" spans="1:14" ht="12.75">
      <c r="A69" s="39">
        <v>1</v>
      </c>
      <c r="B69" s="39" t="s">
        <v>562</v>
      </c>
      <c r="C69" s="39" t="s">
        <v>633</v>
      </c>
      <c r="D69" s="39">
        <v>10</v>
      </c>
      <c r="E69" s="39">
        <v>2</v>
      </c>
      <c r="F69" s="39">
        <v>0</v>
      </c>
      <c r="G69" s="39">
        <v>2</v>
      </c>
      <c r="H69" s="39">
        <v>0</v>
      </c>
      <c r="I69" s="39">
        <v>3</v>
      </c>
      <c r="J69" s="39">
        <v>2</v>
      </c>
      <c r="K69" s="39">
        <v>1</v>
      </c>
      <c r="L69" s="39">
        <v>0</v>
      </c>
      <c r="M69" s="39">
        <v>2</v>
      </c>
      <c r="N69" s="39">
        <v>2</v>
      </c>
    </row>
    <row r="70" spans="1:14" ht="25.5">
      <c r="A70" s="39">
        <v>2</v>
      </c>
      <c r="B70" s="39" t="s">
        <v>546</v>
      </c>
      <c r="C70" s="39" t="s">
        <v>634</v>
      </c>
      <c r="D70" s="39">
        <v>7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</row>
    <row r="71" spans="1:14" ht="25.5">
      <c r="A71" s="39">
        <v>3</v>
      </c>
      <c r="B71" s="39" t="s">
        <v>546</v>
      </c>
      <c r="C71" s="39" t="s">
        <v>635</v>
      </c>
      <c r="D71" s="39">
        <v>8</v>
      </c>
      <c r="E71" s="39">
        <v>0</v>
      </c>
      <c r="F71" s="39">
        <v>0</v>
      </c>
      <c r="G71" s="39">
        <v>0</v>
      </c>
      <c r="H71" s="39">
        <v>0</v>
      </c>
      <c r="I71" s="39">
        <v>1</v>
      </c>
      <c r="J71" s="39">
        <v>1</v>
      </c>
      <c r="K71" s="39">
        <v>0</v>
      </c>
      <c r="L71" s="39">
        <v>0</v>
      </c>
      <c r="M71" s="39">
        <v>1</v>
      </c>
      <c r="N71" s="39">
        <v>1</v>
      </c>
    </row>
    <row r="72" spans="1:14" ht="25.5">
      <c r="A72" s="39">
        <v>4</v>
      </c>
      <c r="B72" s="39" t="s">
        <v>636</v>
      </c>
      <c r="C72" s="39" t="s">
        <v>637</v>
      </c>
      <c r="D72" s="39">
        <v>36</v>
      </c>
      <c r="E72" s="39">
        <v>6</v>
      </c>
      <c r="F72" s="39">
        <v>1</v>
      </c>
      <c r="G72" s="39">
        <v>5</v>
      </c>
      <c r="H72" s="39">
        <v>0</v>
      </c>
      <c r="I72" s="39">
        <v>5</v>
      </c>
      <c r="J72" s="39">
        <v>3</v>
      </c>
      <c r="K72" s="39">
        <v>2</v>
      </c>
      <c r="L72" s="39">
        <v>0</v>
      </c>
      <c r="M72" s="39">
        <v>5</v>
      </c>
      <c r="N72" s="39">
        <v>4</v>
      </c>
    </row>
    <row r="73" spans="1:14" ht="12.75">
      <c r="A73" s="39">
        <v>5</v>
      </c>
      <c r="B73" s="39" t="s">
        <v>584</v>
      </c>
      <c r="C73" s="39" t="s">
        <v>638</v>
      </c>
      <c r="D73" s="39">
        <v>12</v>
      </c>
      <c r="E73" s="39">
        <v>5</v>
      </c>
      <c r="F73" s="39">
        <v>3</v>
      </c>
      <c r="G73" s="39">
        <v>2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2</v>
      </c>
      <c r="N73" s="39">
        <v>2</v>
      </c>
    </row>
    <row r="74" spans="1:14" ht="25.5">
      <c r="A74" s="39">
        <v>6</v>
      </c>
      <c r="B74" s="39" t="s">
        <v>586</v>
      </c>
      <c r="C74" s="39" t="s">
        <v>639</v>
      </c>
      <c r="D74" s="39">
        <v>13</v>
      </c>
      <c r="E74" s="39">
        <v>0</v>
      </c>
      <c r="F74" s="39">
        <v>0</v>
      </c>
      <c r="G74" s="39">
        <v>0</v>
      </c>
      <c r="H74" s="39">
        <v>0</v>
      </c>
      <c r="I74" s="39">
        <v>4</v>
      </c>
      <c r="J74" s="39">
        <v>2</v>
      </c>
      <c r="K74" s="39">
        <v>2</v>
      </c>
      <c r="L74" s="39">
        <v>0</v>
      </c>
      <c r="M74" s="39">
        <v>1</v>
      </c>
      <c r="N74" s="39">
        <v>1</v>
      </c>
    </row>
    <row r="75" spans="1:14" ht="25.5">
      <c r="A75" s="39">
        <v>7</v>
      </c>
      <c r="B75" s="39" t="s">
        <v>586</v>
      </c>
      <c r="C75" s="39" t="s">
        <v>640</v>
      </c>
      <c r="D75" s="39">
        <v>15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</row>
    <row r="76" spans="1:14" ht="12.75">
      <c r="A76" s="39">
        <v>8</v>
      </c>
      <c r="B76" s="39" t="s">
        <v>604</v>
      </c>
      <c r="C76" s="39" t="s">
        <v>641</v>
      </c>
      <c r="D76" s="39">
        <v>20</v>
      </c>
      <c r="E76" s="39">
        <v>0</v>
      </c>
      <c r="F76" s="39">
        <v>0</v>
      </c>
      <c r="G76" s="39">
        <v>0</v>
      </c>
      <c r="H76" s="39">
        <v>0</v>
      </c>
      <c r="I76" s="39">
        <v>2</v>
      </c>
      <c r="J76" s="39">
        <v>2</v>
      </c>
      <c r="K76" s="39">
        <v>0</v>
      </c>
      <c r="L76" s="39">
        <v>0</v>
      </c>
      <c r="M76" s="39">
        <v>1</v>
      </c>
      <c r="N76" s="39">
        <v>0</v>
      </c>
    </row>
    <row r="77" spans="1:14" ht="12.75">
      <c r="A77" s="39">
        <v>9</v>
      </c>
      <c r="B77" s="39" t="s">
        <v>606</v>
      </c>
      <c r="C77" s="39" t="s">
        <v>642</v>
      </c>
      <c r="D77" s="39">
        <v>8</v>
      </c>
      <c r="E77" s="39">
        <v>0</v>
      </c>
      <c r="F77" s="39">
        <v>0</v>
      </c>
      <c r="G77" s="39">
        <v>0</v>
      </c>
      <c r="H77" s="39">
        <v>0</v>
      </c>
      <c r="I77" s="39">
        <v>1</v>
      </c>
      <c r="J77" s="39">
        <v>1</v>
      </c>
      <c r="K77" s="39">
        <v>0</v>
      </c>
      <c r="L77" s="39">
        <v>0</v>
      </c>
      <c r="M77" s="39">
        <v>2</v>
      </c>
      <c r="N77" s="39">
        <v>1</v>
      </c>
    </row>
    <row r="78" spans="1:14" s="41" customFormat="1" ht="12.75">
      <c r="A78" s="40">
        <v>9</v>
      </c>
      <c r="B78" s="40"/>
      <c r="C78" s="40" t="s">
        <v>643</v>
      </c>
      <c r="D78" s="40">
        <f aca="true" t="shared" si="4" ref="D78:N78">SUM(D69:D77)</f>
        <v>129</v>
      </c>
      <c r="E78" s="40">
        <f t="shared" si="4"/>
        <v>13</v>
      </c>
      <c r="F78" s="40">
        <f t="shared" si="4"/>
        <v>4</v>
      </c>
      <c r="G78" s="40">
        <f t="shared" si="4"/>
        <v>9</v>
      </c>
      <c r="H78" s="40">
        <f t="shared" si="4"/>
        <v>0</v>
      </c>
      <c r="I78" s="40">
        <f t="shared" si="4"/>
        <v>16</v>
      </c>
      <c r="J78" s="40">
        <f t="shared" si="4"/>
        <v>11</v>
      </c>
      <c r="K78" s="40">
        <f t="shared" si="4"/>
        <v>5</v>
      </c>
      <c r="L78" s="40">
        <f t="shared" si="4"/>
        <v>0</v>
      </c>
      <c r="M78" s="40">
        <f t="shared" si="4"/>
        <v>14</v>
      </c>
      <c r="N78" s="40">
        <f t="shared" si="4"/>
        <v>11</v>
      </c>
    </row>
    <row r="79" spans="1:14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2"/>
    </row>
    <row r="80" spans="1:14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N80">(D11+D16+D60+D67+D78)</f>
        <v>1134</v>
      </c>
      <c r="E80" s="40">
        <f t="shared" si="5"/>
        <v>294</v>
      </c>
      <c r="F80" s="40">
        <f t="shared" si="5"/>
        <v>150</v>
      </c>
      <c r="G80" s="40">
        <f t="shared" si="5"/>
        <v>144</v>
      </c>
      <c r="H80" s="40">
        <f t="shared" si="5"/>
        <v>102</v>
      </c>
      <c r="I80" s="40">
        <f t="shared" si="5"/>
        <v>141</v>
      </c>
      <c r="J80" s="40">
        <f t="shared" si="5"/>
        <v>88</v>
      </c>
      <c r="K80" s="40">
        <f t="shared" si="5"/>
        <v>53</v>
      </c>
      <c r="L80" s="40">
        <f t="shared" si="5"/>
        <v>13</v>
      </c>
      <c r="M80" s="40">
        <f t="shared" si="5"/>
        <v>109</v>
      </c>
      <c r="N80" s="40">
        <f t="shared" si="5"/>
        <v>61</v>
      </c>
    </row>
  </sheetData>
  <sheetProtection password="CE88" sheet="1" objects="1" scenarios="1"/>
  <mergeCells count="11">
    <mergeCell ref="B2:B5"/>
    <mergeCell ref="A61:N61"/>
    <mergeCell ref="A68:N68"/>
    <mergeCell ref="A79:N79"/>
    <mergeCell ref="A1:N1"/>
    <mergeCell ref="C2:C5"/>
    <mergeCell ref="A12:N12"/>
    <mergeCell ref="A17:N17"/>
    <mergeCell ref="D3:D4"/>
    <mergeCell ref="E3:N3"/>
    <mergeCell ref="A2:A5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&amp;R&amp;P+36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51.00390625" style="0" customWidth="1"/>
    <col min="4" max="4" width="6.421875" style="0" customWidth="1"/>
    <col min="5" max="5" width="5.7109375" style="0" customWidth="1"/>
    <col min="6" max="6" width="6.140625" style="0" customWidth="1"/>
    <col min="7" max="7" width="6.28125" style="0" customWidth="1"/>
    <col min="8" max="8" width="6.00390625" style="0" customWidth="1"/>
    <col min="9" max="9" width="6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6.421875" style="0" customWidth="1"/>
  </cols>
  <sheetData>
    <row r="1" spans="1:13" s="15" customFormat="1" ht="15">
      <c r="A1" s="113" t="s">
        <v>506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6" t="s">
        <v>0</v>
      </c>
      <c r="B2" s="116" t="s">
        <v>1</v>
      </c>
      <c r="C2" s="116" t="s">
        <v>2</v>
      </c>
      <c r="D2" s="2" t="s">
        <v>66</v>
      </c>
      <c r="E2" s="2" t="s">
        <v>65</v>
      </c>
      <c r="F2" s="2" t="s">
        <v>64</v>
      </c>
      <c r="G2" s="2" t="s">
        <v>63</v>
      </c>
      <c r="H2" s="2" t="s">
        <v>62</v>
      </c>
      <c r="I2" s="2" t="s">
        <v>61</v>
      </c>
      <c r="J2" s="2" t="s">
        <v>60</v>
      </c>
      <c r="K2" s="2" t="s">
        <v>59</v>
      </c>
      <c r="L2" s="2" t="s">
        <v>58</v>
      </c>
      <c r="M2" s="2" t="s">
        <v>57</v>
      </c>
    </row>
    <row r="3" spans="1:13" ht="12.75">
      <c r="A3" s="116"/>
      <c r="B3" s="116"/>
      <c r="C3" s="116"/>
      <c r="D3" s="91" t="s">
        <v>42</v>
      </c>
      <c r="E3" s="115"/>
      <c r="F3" s="115"/>
      <c r="G3" s="115"/>
      <c r="H3" s="115"/>
      <c r="I3" s="115"/>
      <c r="J3" s="115"/>
      <c r="K3" s="115"/>
      <c r="L3" s="115"/>
      <c r="M3" s="115"/>
    </row>
    <row r="4" spans="1:13" ht="63.75" customHeight="1" thickBot="1">
      <c r="A4" s="115"/>
      <c r="B4" s="115"/>
      <c r="C4" s="115"/>
      <c r="D4" s="1" t="s">
        <v>38</v>
      </c>
      <c r="E4" s="1" t="s">
        <v>56</v>
      </c>
      <c r="F4" s="1" t="s">
        <v>35</v>
      </c>
      <c r="G4" s="1" t="s">
        <v>38</v>
      </c>
      <c r="H4" s="1" t="s">
        <v>55</v>
      </c>
      <c r="I4" s="1" t="s">
        <v>35</v>
      </c>
      <c r="J4" s="1" t="s">
        <v>38</v>
      </c>
      <c r="K4" s="1" t="s">
        <v>54</v>
      </c>
      <c r="L4" s="1" t="s">
        <v>35</v>
      </c>
      <c r="M4" s="1" t="s">
        <v>38</v>
      </c>
    </row>
    <row r="5" spans="1:13" ht="1.5" customHeight="1" hidden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  <c r="J5" s="27">
        <v>2007</v>
      </c>
      <c r="K5" s="27">
        <v>2007</v>
      </c>
      <c r="L5" s="27">
        <v>2007</v>
      </c>
      <c r="M5" s="27">
        <v>2007</v>
      </c>
    </row>
    <row r="6" spans="1:13" ht="12.75">
      <c r="A6" s="38">
        <v>1</v>
      </c>
      <c r="B6" s="38" t="s">
        <v>544</v>
      </c>
      <c r="C6" s="38" t="s">
        <v>545</v>
      </c>
      <c r="D6" s="38">
        <v>0</v>
      </c>
      <c r="E6" s="38">
        <v>1</v>
      </c>
      <c r="F6" s="38">
        <v>1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</row>
    <row r="7" spans="1:13" ht="12.75">
      <c r="A7" s="39">
        <v>2</v>
      </c>
      <c r="B7" s="39" t="s">
        <v>546</v>
      </c>
      <c r="C7" s="39" t="s">
        <v>547</v>
      </c>
      <c r="D7" s="39">
        <v>2</v>
      </c>
      <c r="E7" s="39">
        <v>2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ht="12.75">
      <c r="A8" s="39">
        <v>3</v>
      </c>
      <c r="B8" s="39" t="s">
        <v>546</v>
      </c>
      <c r="C8" s="39" t="s">
        <v>548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ht="12.75">
      <c r="A9" s="39">
        <v>4</v>
      </c>
      <c r="B9" s="39" t="s">
        <v>546</v>
      </c>
      <c r="C9" s="39" t="s">
        <v>549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ht="12.75">
      <c r="A10" s="39">
        <v>5</v>
      </c>
      <c r="B10" s="39" t="s">
        <v>550</v>
      </c>
      <c r="C10" s="39" t="s">
        <v>551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</row>
    <row r="11" spans="1:13" s="41" customFormat="1" ht="12.75">
      <c r="A11" s="40">
        <v>5</v>
      </c>
      <c r="B11" s="40"/>
      <c r="C11" s="40" t="s">
        <v>552</v>
      </c>
      <c r="D11" s="40">
        <f aca="true" t="shared" si="0" ref="D11:M11">SUM(D6:D10)</f>
        <v>2</v>
      </c>
      <c r="E11" s="40">
        <f t="shared" si="0"/>
        <v>3</v>
      </c>
      <c r="F11" s="40">
        <f t="shared" si="0"/>
        <v>3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 t="shared" si="0"/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</row>
    <row r="12" spans="1:13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1:13" ht="12.75">
      <c r="A13" s="39">
        <v>1</v>
      </c>
      <c r="B13" s="39" t="s">
        <v>546</v>
      </c>
      <c r="C13" s="39" t="s">
        <v>553</v>
      </c>
      <c r="D13" s="39">
        <v>0</v>
      </c>
      <c r="E13" s="39">
        <v>1</v>
      </c>
      <c r="F13" s="39">
        <v>1</v>
      </c>
      <c r="G13" s="39">
        <v>0</v>
      </c>
      <c r="H13" s="39">
        <v>1</v>
      </c>
      <c r="I13" s="39">
        <v>1</v>
      </c>
      <c r="J13" s="39">
        <v>0</v>
      </c>
      <c r="K13" s="39">
        <v>0</v>
      </c>
      <c r="L13" s="39">
        <v>0</v>
      </c>
      <c r="M13" s="39">
        <v>0</v>
      </c>
    </row>
    <row r="14" spans="1:13" ht="12.75">
      <c r="A14" s="39">
        <v>2</v>
      </c>
      <c r="B14" s="39" t="s">
        <v>554</v>
      </c>
      <c r="C14" s="39" t="s">
        <v>555</v>
      </c>
      <c r="D14" s="39">
        <v>0</v>
      </c>
      <c r="E14" s="39">
        <v>10</v>
      </c>
      <c r="F14" s="39">
        <v>6</v>
      </c>
      <c r="G14" s="39">
        <v>4</v>
      </c>
      <c r="H14" s="39">
        <v>1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</row>
    <row r="15" spans="1:13" ht="12.75">
      <c r="A15" s="39">
        <v>3</v>
      </c>
      <c r="B15" s="39" t="s">
        <v>556</v>
      </c>
      <c r="C15" s="39" t="s">
        <v>557</v>
      </c>
      <c r="D15" s="39">
        <v>0</v>
      </c>
      <c r="E15" s="39">
        <v>2</v>
      </c>
      <c r="F15" s="39">
        <v>1</v>
      </c>
      <c r="G15" s="39">
        <v>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s="41" customFormat="1" ht="12.75">
      <c r="A16" s="40">
        <v>3</v>
      </c>
      <c r="B16" s="40"/>
      <c r="C16" s="40" t="s">
        <v>558</v>
      </c>
      <c r="D16" s="40">
        <f aca="true" t="shared" si="1" ref="D16:M16">SUM(D13:D15)</f>
        <v>0</v>
      </c>
      <c r="E16" s="40">
        <f t="shared" si="1"/>
        <v>13</v>
      </c>
      <c r="F16" s="40">
        <f t="shared" si="1"/>
        <v>8</v>
      </c>
      <c r="G16" s="40">
        <f t="shared" si="1"/>
        <v>5</v>
      </c>
      <c r="H16" s="40">
        <f t="shared" si="1"/>
        <v>2</v>
      </c>
      <c r="I16" s="40">
        <f t="shared" si="1"/>
        <v>1</v>
      </c>
      <c r="J16" s="40">
        <f t="shared" si="1"/>
        <v>1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1:13" ht="12.75">
      <c r="A18" s="39">
        <v>1</v>
      </c>
      <c r="B18" s="39" t="s">
        <v>559</v>
      </c>
      <c r="C18" s="39" t="s">
        <v>560</v>
      </c>
      <c r="D18" s="39">
        <v>0</v>
      </c>
      <c r="E18" s="39">
        <v>22</v>
      </c>
      <c r="F18" s="39">
        <v>15</v>
      </c>
      <c r="G18" s="39">
        <v>7</v>
      </c>
      <c r="H18" s="39">
        <v>3</v>
      </c>
      <c r="I18" s="39">
        <v>3</v>
      </c>
      <c r="J18" s="39">
        <v>0</v>
      </c>
      <c r="K18" s="39">
        <v>0</v>
      </c>
      <c r="L18" s="39">
        <v>0</v>
      </c>
      <c r="M18" s="39">
        <v>0</v>
      </c>
    </row>
    <row r="19" spans="1:13" ht="12.75">
      <c r="A19" s="39">
        <v>2</v>
      </c>
      <c r="B19" s="39" t="s">
        <v>559</v>
      </c>
      <c r="C19" s="39" t="s">
        <v>561</v>
      </c>
      <c r="D19" s="39">
        <v>0</v>
      </c>
      <c r="E19" s="39">
        <v>4</v>
      </c>
      <c r="F19" s="39">
        <v>3</v>
      </c>
      <c r="G19" s="39">
        <v>1</v>
      </c>
      <c r="H19" s="39">
        <v>3</v>
      </c>
      <c r="I19" s="39">
        <v>2</v>
      </c>
      <c r="J19" s="39">
        <v>1</v>
      </c>
      <c r="K19" s="39">
        <v>1</v>
      </c>
      <c r="L19" s="39">
        <v>0</v>
      </c>
      <c r="M19" s="39">
        <v>1</v>
      </c>
    </row>
    <row r="20" spans="1:13" ht="12.75">
      <c r="A20" s="39">
        <v>3</v>
      </c>
      <c r="B20" s="39" t="s">
        <v>562</v>
      </c>
      <c r="C20" s="39" t="s">
        <v>563</v>
      </c>
      <c r="D20" s="39">
        <v>1</v>
      </c>
      <c r="E20" s="39">
        <v>4</v>
      </c>
      <c r="F20" s="39">
        <v>2</v>
      </c>
      <c r="G20" s="39">
        <v>2</v>
      </c>
      <c r="H20" s="39">
        <v>2</v>
      </c>
      <c r="I20" s="39">
        <v>2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>
        <v>4</v>
      </c>
      <c r="B21" s="39" t="s">
        <v>564</v>
      </c>
      <c r="C21" s="39" t="s">
        <v>565</v>
      </c>
      <c r="D21" s="39">
        <v>3</v>
      </c>
      <c r="E21" s="39">
        <v>9</v>
      </c>
      <c r="F21" s="39">
        <v>3</v>
      </c>
      <c r="G21" s="39">
        <v>6</v>
      </c>
      <c r="H21" s="39">
        <v>3</v>
      </c>
      <c r="I21" s="39">
        <v>0</v>
      </c>
      <c r="J21" s="39">
        <v>3</v>
      </c>
      <c r="K21" s="39">
        <v>0</v>
      </c>
      <c r="L21" s="39">
        <v>0</v>
      </c>
      <c r="M21" s="39">
        <v>0</v>
      </c>
    </row>
    <row r="22" spans="1:13" ht="12.75">
      <c r="A22" s="39">
        <v>5</v>
      </c>
      <c r="B22" s="39" t="s">
        <v>544</v>
      </c>
      <c r="C22" s="39" t="s">
        <v>566</v>
      </c>
      <c r="D22" s="39">
        <v>3</v>
      </c>
      <c r="E22" s="39">
        <v>21</v>
      </c>
      <c r="F22" s="39">
        <v>10</v>
      </c>
      <c r="G22" s="39">
        <v>11</v>
      </c>
      <c r="H22" s="39">
        <v>5</v>
      </c>
      <c r="I22" s="39">
        <v>2</v>
      </c>
      <c r="J22" s="39">
        <v>3</v>
      </c>
      <c r="K22" s="39">
        <v>0</v>
      </c>
      <c r="L22" s="39">
        <v>0</v>
      </c>
      <c r="M22" s="39">
        <v>0</v>
      </c>
    </row>
    <row r="23" spans="1:13" ht="12.75">
      <c r="A23" s="39">
        <v>6</v>
      </c>
      <c r="B23" s="39" t="s">
        <v>567</v>
      </c>
      <c r="C23" s="39" t="s">
        <v>568</v>
      </c>
      <c r="D23" s="39">
        <v>1</v>
      </c>
      <c r="E23" s="39">
        <v>11</v>
      </c>
      <c r="F23" s="39">
        <v>7</v>
      </c>
      <c r="G23" s="39">
        <v>4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39">
        <v>7</v>
      </c>
      <c r="B24" s="39" t="s">
        <v>546</v>
      </c>
      <c r="C24" s="39" t="s">
        <v>569</v>
      </c>
      <c r="D24" s="39">
        <v>0</v>
      </c>
      <c r="E24" s="39">
        <v>1</v>
      </c>
      <c r="F24" s="39">
        <v>1</v>
      </c>
      <c r="G24" s="39">
        <v>0</v>
      </c>
      <c r="H24" s="39">
        <v>1</v>
      </c>
      <c r="I24" s="39">
        <v>1</v>
      </c>
      <c r="J24" s="39">
        <v>0</v>
      </c>
      <c r="K24" s="39">
        <v>0</v>
      </c>
      <c r="L24" s="39">
        <v>0</v>
      </c>
      <c r="M24" s="39">
        <v>0</v>
      </c>
    </row>
    <row r="25" spans="1:13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</row>
    <row r="26" spans="1:13" ht="12.75">
      <c r="A26" s="39">
        <v>9</v>
      </c>
      <c r="B26" s="39" t="s">
        <v>546</v>
      </c>
      <c r="C26" s="39" t="s">
        <v>571</v>
      </c>
      <c r="D26" s="39">
        <v>6</v>
      </c>
      <c r="E26" s="39">
        <v>48</v>
      </c>
      <c r="F26" s="39">
        <v>28</v>
      </c>
      <c r="G26" s="39">
        <v>20</v>
      </c>
      <c r="H26" s="39">
        <v>19</v>
      </c>
      <c r="I26" s="39">
        <v>9</v>
      </c>
      <c r="J26" s="39">
        <v>10</v>
      </c>
      <c r="K26" s="39">
        <v>8</v>
      </c>
      <c r="L26" s="39">
        <v>7</v>
      </c>
      <c r="M26" s="39">
        <v>1</v>
      </c>
    </row>
    <row r="27" spans="1:13" ht="12.75">
      <c r="A27" s="39">
        <v>10</v>
      </c>
      <c r="B27" s="39" t="s">
        <v>546</v>
      </c>
      <c r="C27" s="39" t="s">
        <v>572</v>
      </c>
      <c r="D27" s="39">
        <v>0</v>
      </c>
      <c r="E27" s="39">
        <v>20</v>
      </c>
      <c r="F27" s="39">
        <v>11</v>
      </c>
      <c r="G27" s="39">
        <v>9</v>
      </c>
      <c r="H27" s="39">
        <v>2</v>
      </c>
      <c r="I27" s="39">
        <v>0</v>
      </c>
      <c r="J27" s="39">
        <v>2</v>
      </c>
      <c r="K27" s="39">
        <v>0</v>
      </c>
      <c r="L27" s="39">
        <v>0</v>
      </c>
      <c r="M27" s="39">
        <v>0</v>
      </c>
    </row>
    <row r="28" spans="1:13" ht="12.75">
      <c r="A28" s="39">
        <v>11</v>
      </c>
      <c r="B28" s="39" t="s">
        <v>546</v>
      </c>
      <c r="C28" s="39" t="s">
        <v>573</v>
      </c>
      <c r="D28" s="39">
        <v>4</v>
      </c>
      <c r="E28" s="39">
        <v>8</v>
      </c>
      <c r="F28" s="39">
        <v>4</v>
      </c>
      <c r="G28" s="39">
        <v>4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</row>
    <row r="29" spans="1:13" ht="12.75">
      <c r="A29" s="39">
        <v>12</v>
      </c>
      <c r="B29" s="39" t="s">
        <v>546</v>
      </c>
      <c r="C29" s="39" t="s">
        <v>574</v>
      </c>
      <c r="D29" s="39">
        <v>1</v>
      </c>
      <c r="E29" s="39">
        <v>9</v>
      </c>
      <c r="F29" s="39">
        <v>8</v>
      </c>
      <c r="G29" s="39">
        <v>1</v>
      </c>
      <c r="H29" s="39">
        <v>5</v>
      </c>
      <c r="I29" s="39">
        <v>3</v>
      </c>
      <c r="J29" s="39">
        <v>2</v>
      </c>
      <c r="K29" s="39">
        <v>0</v>
      </c>
      <c r="L29" s="39">
        <v>0</v>
      </c>
      <c r="M29" s="39">
        <v>0</v>
      </c>
    </row>
    <row r="30" spans="1:13" ht="12.75">
      <c r="A30" s="39">
        <v>13</v>
      </c>
      <c r="B30" s="39" t="s">
        <v>546</v>
      </c>
      <c r="C30" s="39" t="s">
        <v>575</v>
      </c>
      <c r="D30" s="39">
        <v>3</v>
      </c>
      <c r="E30" s="39">
        <v>1</v>
      </c>
      <c r="F30" s="39">
        <v>1</v>
      </c>
      <c r="G30" s="39">
        <v>0</v>
      </c>
      <c r="H30" s="39">
        <v>1</v>
      </c>
      <c r="I30" s="39">
        <v>1</v>
      </c>
      <c r="J30" s="39">
        <v>0</v>
      </c>
      <c r="K30" s="39">
        <v>0</v>
      </c>
      <c r="L30" s="39">
        <v>0</v>
      </c>
      <c r="M30" s="39">
        <v>0</v>
      </c>
    </row>
    <row r="31" spans="1:13" ht="12.75">
      <c r="A31" s="39">
        <v>14</v>
      </c>
      <c r="B31" s="39" t="s">
        <v>576</v>
      </c>
      <c r="C31" s="39" t="s">
        <v>577</v>
      </c>
      <c r="D31" s="39">
        <v>0</v>
      </c>
      <c r="E31" s="39">
        <v>6</v>
      </c>
      <c r="F31" s="39">
        <v>3</v>
      </c>
      <c r="G31" s="39">
        <v>3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</row>
    <row r="32" spans="1:13" ht="12.75">
      <c r="A32" s="39">
        <v>15</v>
      </c>
      <c r="B32" s="39" t="s">
        <v>578</v>
      </c>
      <c r="C32" s="39" t="s">
        <v>579</v>
      </c>
      <c r="D32" s="39">
        <v>3</v>
      </c>
      <c r="E32" s="39">
        <v>8</v>
      </c>
      <c r="F32" s="39">
        <v>1</v>
      </c>
      <c r="G32" s="39">
        <v>7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ht="12.75">
      <c r="A33" s="39">
        <v>16</v>
      </c>
      <c r="B33" s="39" t="s">
        <v>580</v>
      </c>
      <c r="C33" s="39" t="s">
        <v>581</v>
      </c>
      <c r="D33" s="39">
        <v>1</v>
      </c>
      <c r="E33" s="39">
        <v>5</v>
      </c>
      <c r="F33" s="39">
        <v>2</v>
      </c>
      <c r="G33" s="39">
        <v>3</v>
      </c>
      <c r="H33" s="39">
        <v>2</v>
      </c>
      <c r="I33" s="39">
        <v>1</v>
      </c>
      <c r="J33" s="39">
        <v>1</v>
      </c>
      <c r="K33" s="39">
        <v>1</v>
      </c>
      <c r="L33" s="39">
        <v>1</v>
      </c>
      <c r="M33" s="39">
        <v>0</v>
      </c>
    </row>
    <row r="34" spans="1:13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</row>
    <row r="35" spans="1:13" ht="12.75">
      <c r="A35" s="39">
        <v>18</v>
      </c>
      <c r="B35" s="39" t="s">
        <v>584</v>
      </c>
      <c r="C35" s="39" t="s">
        <v>585</v>
      </c>
      <c r="D35" s="39">
        <v>2</v>
      </c>
      <c r="E35" s="39">
        <v>12</v>
      </c>
      <c r="F35" s="39">
        <v>0</v>
      </c>
      <c r="G35" s="39">
        <v>12</v>
      </c>
      <c r="H35" s="39">
        <v>1</v>
      </c>
      <c r="I35" s="39">
        <v>0</v>
      </c>
      <c r="J35" s="39">
        <v>1</v>
      </c>
      <c r="K35" s="39">
        <v>0</v>
      </c>
      <c r="L35" s="39">
        <v>0</v>
      </c>
      <c r="M35" s="39">
        <v>0</v>
      </c>
    </row>
    <row r="36" spans="1:13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</row>
    <row r="37" spans="1:13" ht="12.75">
      <c r="A37" s="39">
        <v>20</v>
      </c>
      <c r="B37" s="39" t="s">
        <v>550</v>
      </c>
      <c r="C37" s="39" t="s">
        <v>588</v>
      </c>
      <c r="D37" s="39">
        <v>2</v>
      </c>
      <c r="E37" s="39">
        <v>11</v>
      </c>
      <c r="F37" s="39">
        <v>5</v>
      </c>
      <c r="G37" s="39">
        <v>6</v>
      </c>
      <c r="H37" s="39">
        <v>2</v>
      </c>
      <c r="I37" s="39">
        <v>0</v>
      </c>
      <c r="J37" s="39">
        <v>2</v>
      </c>
      <c r="K37" s="39">
        <v>0</v>
      </c>
      <c r="L37" s="39">
        <v>0</v>
      </c>
      <c r="M37" s="39">
        <v>0</v>
      </c>
    </row>
    <row r="38" spans="1:13" ht="12.75">
      <c r="A38" s="39">
        <v>21</v>
      </c>
      <c r="B38" s="39" t="s">
        <v>589</v>
      </c>
      <c r="C38" s="39" t="s">
        <v>590</v>
      </c>
      <c r="D38" s="39">
        <v>0</v>
      </c>
      <c r="E38" s="39">
        <v>4</v>
      </c>
      <c r="F38" s="39">
        <v>4</v>
      </c>
      <c r="G38" s="39">
        <v>0</v>
      </c>
      <c r="H38" s="39">
        <v>5</v>
      </c>
      <c r="I38" s="39">
        <v>1</v>
      </c>
      <c r="J38" s="39">
        <v>4</v>
      </c>
      <c r="K38" s="39">
        <v>0</v>
      </c>
      <c r="L38" s="39">
        <v>0</v>
      </c>
      <c r="M38" s="39">
        <v>0</v>
      </c>
    </row>
    <row r="39" spans="1:13" ht="12.75">
      <c r="A39" s="39">
        <v>22</v>
      </c>
      <c r="B39" s="39" t="s">
        <v>589</v>
      </c>
      <c r="C39" s="39" t="s">
        <v>591</v>
      </c>
      <c r="D39" s="39">
        <v>2</v>
      </c>
      <c r="E39" s="39">
        <v>3</v>
      </c>
      <c r="F39" s="39">
        <v>2</v>
      </c>
      <c r="G39" s="39">
        <v>1</v>
      </c>
      <c r="H39" s="39">
        <v>1</v>
      </c>
      <c r="I39" s="39">
        <v>1</v>
      </c>
      <c r="J39" s="39">
        <v>0</v>
      </c>
      <c r="K39" s="39">
        <v>0</v>
      </c>
      <c r="L39" s="39">
        <v>0</v>
      </c>
      <c r="M39" s="39">
        <v>0</v>
      </c>
    </row>
    <row r="40" spans="1:13" ht="12.75">
      <c r="A40" s="39">
        <v>23</v>
      </c>
      <c r="B40" s="39" t="s">
        <v>592</v>
      </c>
      <c r="C40" s="39" t="s">
        <v>593</v>
      </c>
      <c r="D40" s="39">
        <v>0</v>
      </c>
      <c r="E40" s="39">
        <v>3</v>
      </c>
      <c r="F40" s="39">
        <v>3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</row>
    <row r="41" spans="1:13" ht="12.75">
      <c r="A41" s="39">
        <v>24</v>
      </c>
      <c r="B41" s="39" t="s">
        <v>594</v>
      </c>
      <c r="C41" s="39" t="s">
        <v>595</v>
      </c>
      <c r="D41" s="39">
        <v>0</v>
      </c>
      <c r="E41" s="39">
        <v>22</v>
      </c>
      <c r="F41" s="39">
        <v>14</v>
      </c>
      <c r="G41" s="39">
        <v>8</v>
      </c>
      <c r="H41" s="39">
        <v>3</v>
      </c>
      <c r="I41" s="39">
        <v>2</v>
      </c>
      <c r="J41" s="39">
        <v>1</v>
      </c>
      <c r="K41" s="39">
        <v>0</v>
      </c>
      <c r="L41" s="39">
        <v>0</v>
      </c>
      <c r="M41" s="39">
        <v>0</v>
      </c>
    </row>
    <row r="42" spans="1:13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</row>
    <row r="43" spans="1:13" ht="12.75">
      <c r="A43" s="39">
        <v>26</v>
      </c>
      <c r="B43" s="39" t="s">
        <v>597</v>
      </c>
      <c r="C43" s="39" t="s">
        <v>598</v>
      </c>
      <c r="D43" s="39">
        <v>1</v>
      </c>
      <c r="E43" s="39">
        <v>12</v>
      </c>
      <c r="F43" s="39">
        <v>7</v>
      </c>
      <c r="G43" s="39">
        <v>5</v>
      </c>
      <c r="H43" s="39">
        <v>1</v>
      </c>
      <c r="I43" s="39">
        <v>0</v>
      </c>
      <c r="J43" s="39">
        <v>1</v>
      </c>
      <c r="K43" s="39">
        <v>0</v>
      </c>
      <c r="L43" s="39">
        <v>0</v>
      </c>
      <c r="M43" s="39">
        <v>0</v>
      </c>
    </row>
    <row r="44" spans="1:13" ht="12.75">
      <c r="A44" s="39">
        <v>27</v>
      </c>
      <c r="B44" s="39" t="s">
        <v>599</v>
      </c>
      <c r="C44" s="39" t="s">
        <v>600</v>
      </c>
      <c r="D44" s="39">
        <v>0</v>
      </c>
      <c r="E44" s="39">
        <v>4</v>
      </c>
      <c r="F44" s="39">
        <v>1</v>
      </c>
      <c r="G44" s="39">
        <v>3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ht="12.75">
      <c r="A45" s="39">
        <v>28</v>
      </c>
      <c r="B45" s="39" t="s">
        <v>601</v>
      </c>
      <c r="C45" s="39" t="s">
        <v>602</v>
      </c>
      <c r="D45" s="39">
        <v>0</v>
      </c>
      <c r="E45" s="39">
        <v>7</v>
      </c>
      <c r="F45" s="39">
        <v>4</v>
      </c>
      <c r="G45" s="39">
        <v>3</v>
      </c>
      <c r="H45" s="39">
        <v>6</v>
      </c>
      <c r="I45" s="39">
        <v>5</v>
      </c>
      <c r="J45" s="39">
        <v>1</v>
      </c>
      <c r="K45" s="39">
        <v>1</v>
      </c>
      <c r="L45" s="39">
        <v>0</v>
      </c>
      <c r="M45" s="39">
        <v>1</v>
      </c>
    </row>
    <row r="46" spans="1:13" ht="12.75">
      <c r="A46" s="39">
        <v>29</v>
      </c>
      <c r="B46" s="39" t="s">
        <v>601</v>
      </c>
      <c r="C46" s="39" t="s">
        <v>603</v>
      </c>
      <c r="D46" s="39">
        <v>0</v>
      </c>
      <c r="E46" s="39">
        <v>7</v>
      </c>
      <c r="F46" s="39">
        <v>2</v>
      </c>
      <c r="G46" s="39">
        <v>5</v>
      </c>
      <c r="H46" s="39">
        <v>1</v>
      </c>
      <c r="I46" s="39">
        <v>1</v>
      </c>
      <c r="J46" s="39">
        <v>0</v>
      </c>
      <c r="K46" s="39">
        <v>0</v>
      </c>
      <c r="L46" s="39">
        <v>0</v>
      </c>
      <c r="M46" s="39">
        <v>0</v>
      </c>
    </row>
    <row r="47" spans="1:13" ht="12.75">
      <c r="A47" s="39">
        <v>30</v>
      </c>
      <c r="B47" s="39" t="s">
        <v>604</v>
      </c>
      <c r="C47" s="39" t="s">
        <v>605</v>
      </c>
      <c r="D47" s="39">
        <v>2</v>
      </c>
      <c r="E47" s="39">
        <v>9</v>
      </c>
      <c r="F47" s="39">
        <v>5</v>
      </c>
      <c r="G47" s="39">
        <v>4</v>
      </c>
      <c r="H47" s="39">
        <v>2</v>
      </c>
      <c r="I47" s="39">
        <v>1</v>
      </c>
      <c r="J47" s="39">
        <v>1</v>
      </c>
      <c r="K47" s="39">
        <v>0</v>
      </c>
      <c r="L47" s="39">
        <v>0</v>
      </c>
      <c r="M47" s="39">
        <v>0</v>
      </c>
    </row>
    <row r="48" spans="1:13" ht="12.75">
      <c r="A48" s="39">
        <v>31</v>
      </c>
      <c r="B48" s="39" t="s">
        <v>606</v>
      </c>
      <c r="C48" s="39" t="s">
        <v>607</v>
      </c>
      <c r="D48" s="39">
        <v>2</v>
      </c>
      <c r="E48" s="39">
        <v>21</v>
      </c>
      <c r="F48" s="39">
        <v>11</v>
      </c>
      <c r="G48" s="39">
        <v>10</v>
      </c>
      <c r="H48" s="39">
        <v>0</v>
      </c>
      <c r="I48" s="39">
        <v>0</v>
      </c>
      <c r="J48" s="39">
        <v>0</v>
      </c>
      <c r="K48" s="39">
        <v>7</v>
      </c>
      <c r="L48" s="39">
        <v>7</v>
      </c>
      <c r="M48" s="39">
        <v>0</v>
      </c>
    </row>
    <row r="49" spans="1:13" ht="12.75">
      <c r="A49" s="39">
        <v>32</v>
      </c>
      <c r="B49" s="39" t="s">
        <v>608</v>
      </c>
      <c r="C49" s="39" t="s">
        <v>609</v>
      </c>
      <c r="D49" s="39">
        <v>0</v>
      </c>
      <c r="E49" s="39">
        <v>9</v>
      </c>
      <c r="F49" s="39">
        <v>4</v>
      </c>
      <c r="G49" s="39">
        <v>5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ht="12.75">
      <c r="A50" s="39">
        <v>33</v>
      </c>
      <c r="B50" s="39" t="s">
        <v>610</v>
      </c>
      <c r="C50" s="39" t="s">
        <v>611</v>
      </c>
      <c r="D50" s="39">
        <v>1</v>
      </c>
      <c r="E50" s="39">
        <v>20</v>
      </c>
      <c r="F50" s="39">
        <v>10</v>
      </c>
      <c r="G50" s="39">
        <v>10</v>
      </c>
      <c r="H50" s="39">
        <v>3</v>
      </c>
      <c r="I50" s="39">
        <v>2</v>
      </c>
      <c r="J50" s="39">
        <v>1</v>
      </c>
      <c r="K50" s="39">
        <v>0</v>
      </c>
      <c r="L50" s="39">
        <v>0</v>
      </c>
      <c r="M50" s="39">
        <v>0</v>
      </c>
    </row>
    <row r="51" spans="1:13" ht="12.75">
      <c r="A51" s="39">
        <v>34</v>
      </c>
      <c r="B51" s="39" t="s">
        <v>554</v>
      </c>
      <c r="C51" s="39" t="s">
        <v>612</v>
      </c>
      <c r="D51" s="39">
        <v>0</v>
      </c>
      <c r="E51" s="39">
        <v>5</v>
      </c>
      <c r="F51" s="39">
        <v>4</v>
      </c>
      <c r="G51" s="39">
        <v>1</v>
      </c>
      <c r="H51" s="39">
        <v>2</v>
      </c>
      <c r="I51" s="39">
        <v>1</v>
      </c>
      <c r="J51" s="39">
        <v>1</v>
      </c>
      <c r="K51" s="39">
        <v>0</v>
      </c>
      <c r="L51" s="39">
        <v>0</v>
      </c>
      <c r="M51" s="39">
        <v>0</v>
      </c>
    </row>
    <row r="52" spans="1:13" ht="12.75">
      <c r="A52" s="39">
        <v>35</v>
      </c>
      <c r="B52" s="39" t="s">
        <v>554</v>
      </c>
      <c r="C52" s="39" t="s">
        <v>613</v>
      </c>
      <c r="D52" s="39">
        <v>3</v>
      </c>
      <c r="E52" s="39">
        <v>6</v>
      </c>
      <c r="F52" s="39">
        <v>2</v>
      </c>
      <c r="G52" s="39">
        <v>4</v>
      </c>
      <c r="H52" s="39">
        <v>5</v>
      </c>
      <c r="I52" s="39">
        <v>2</v>
      </c>
      <c r="J52" s="39">
        <v>3</v>
      </c>
      <c r="K52" s="39">
        <v>0</v>
      </c>
      <c r="L52" s="39">
        <v>0</v>
      </c>
      <c r="M52" s="39">
        <v>0</v>
      </c>
    </row>
    <row r="53" spans="1:13" ht="12.75">
      <c r="A53" s="39">
        <v>36</v>
      </c>
      <c r="B53" s="39" t="s">
        <v>614</v>
      </c>
      <c r="C53" s="39" t="s">
        <v>615</v>
      </c>
      <c r="D53" s="39">
        <v>0</v>
      </c>
      <c r="E53" s="39">
        <v>6</v>
      </c>
      <c r="F53" s="39">
        <v>2</v>
      </c>
      <c r="G53" s="39">
        <v>4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</row>
    <row r="54" spans="1:13" ht="12.75">
      <c r="A54" s="39">
        <v>37</v>
      </c>
      <c r="B54" s="39" t="s">
        <v>556</v>
      </c>
      <c r="C54" s="39" t="s">
        <v>616</v>
      </c>
      <c r="D54" s="39">
        <v>1</v>
      </c>
      <c r="E54" s="39">
        <v>4</v>
      </c>
      <c r="F54" s="39">
        <v>1</v>
      </c>
      <c r="G54" s="39">
        <v>3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39">
        <v>38</v>
      </c>
      <c r="B55" s="39" t="s">
        <v>617</v>
      </c>
      <c r="C55" s="39" t="s">
        <v>618</v>
      </c>
      <c r="D55" s="39">
        <v>0</v>
      </c>
      <c r="E55" s="39">
        <v>10</v>
      </c>
      <c r="F55" s="39">
        <v>7</v>
      </c>
      <c r="G55" s="39">
        <v>3</v>
      </c>
      <c r="H55" s="39">
        <v>6</v>
      </c>
      <c r="I55" s="39">
        <v>4</v>
      </c>
      <c r="J55" s="39">
        <v>2</v>
      </c>
      <c r="K55" s="39">
        <v>0</v>
      </c>
      <c r="L55" s="39">
        <v>0</v>
      </c>
      <c r="M55" s="39">
        <v>0</v>
      </c>
    </row>
    <row r="56" spans="1:13" ht="12.75">
      <c r="A56" s="39">
        <v>39</v>
      </c>
      <c r="B56" s="39" t="s">
        <v>619</v>
      </c>
      <c r="C56" s="39" t="s">
        <v>620</v>
      </c>
      <c r="D56" s="39">
        <v>0</v>
      </c>
      <c r="E56" s="39">
        <v>0</v>
      </c>
      <c r="F56" s="39">
        <v>0</v>
      </c>
      <c r="G56" s="39">
        <v>0</v>
      </c>
      <c r="H56" s="39">
        <v>2</v>
      </c>
      <c r="I56" s="39">
        <v>1</v>
      </c>
      <c r="J56" s="39">
        <v>1</v>
      </c>
      <c r="K56" s="39">
        <v>0</v>
      </c>
      <c r="L56" s="39">
        <v>0</v>
      </c>
      <c r="M56" s="39">
        <v>0</v>
      </c>
    </row>
    <row r="57" spans="1:13" ht="12.75">
      <c r="A57" s="39">
        <v>40</v>
      </c>
      <c r="B57" s="39" t="s">
        <v>621</v>
      </c>
      <c r="C57" s="39" t="s">
        <v>622</v>
      </c>
      <c r="D57" s="39">
        <v>1</v>
      </c>
      <c r="E57" s="39">
        <v>8</v>
      </c>
      <c r="F57" s="39">
        <v>3</v>
      </c>
      <c r="G57" s="39">
        <v>5</v>
      </c>
      <c r="H57" s="39">
        <v>4</v>
      </c>
      <c r="I57" s="39">
        <v>2</v>
      </c>
      <c r="J57" s="39">
        <v>2</v>
      </c>
      <c r="K57" s="39">
        <v>1</v>
      </c>
      <c r="L57" s="39">
        <v>1</v>
      </c>
      <c r="M57" s="39">
        <v>0</v>
      </c>
    </row>
    <row r="58" spans="1:13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</row>
    <row r="59" spans="1:13" ht="12.75">
      <c r="A59" s="39">
        <v>42</v>
      </c>
      <c r="B59" s="39" t="s">
        <v>624</v>
      </c>
      <c r="C59" s="39" t="s">
        <v>625</v>
      </c>
      <c r="D59" s="39">
        <v>0</v>
      </c>
      <c r="E59" s="39">
        <v>12</v>
      </c>
      <c r="F59" s="39">
        <v>6</v>
      </c>
      <c r="G59" s="39">
        <v>6</v>
      </c>
      <c r="H59" s="39">
        <v>2</v>
      </c>
      <c r="I59" s="39">
        <v>1</v>
      </c>
      <c r="J59" s="39">
        <v>1</v>
      </c>
      <c r="K59" s="39">
        <v>2</v>
      </c>
      <c r="L59" s="39">
        <v>1</v>
      </c>
      <c r="M59" s="39">
        <v>1</v>
      </c>
    </row>
    <row r="60" spans="1:13" s="41" customFormat="1" ht="12.75">
      <c r="A60" s="40">
        <v>42</v>
      </c>
      <c r="B60" s="40"/>
      <c r="C60" s="40" t="s">
        <v>626</v>
      </c>
      <c r="D60" s="40">
        <f aca="true" t="shared" si="2" ref="D60:M60">SUM(D18:D59)</f>
        <v>43</v>
      </c>
      <c r="E60" s="40">
        <f t="shared" si="2"/>
        <v>372</v>
      </c>
      <c r="F60" s="40">
        <f t="shared" si="2"/>
        <v>196</v>
      </c>
      <c r="G60" s="40">
        <f t="shared" si="2"/>
        <v>176</v>
      </c>
      <c r="H60" s="40">
        <f t="shared" si="2"/>
        <v>92</v>
      </c>
      <c r="I60" s="40">
        <f t="shared" si="2"/>
        <v>48</v>
      </c>
      <c r="J60" s="40">
        <f t="shared" si="2"/>
        <v>44</v>
      </c>
      <c r="K60" s="40">
        <f t="shared" si="2"/>
        <v>21</v>
      </c>
      <c r="L60" s="40">
        <f t="shared" si="2"/>
        <v>17</v>
      </c>
      <c r="M60" s="40">
        <f t="shared" si="2"/>
        <v>4</v>
      </c>
    </row>
    <row r="61" spans="1:13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</row>
    <row r="62" spans="1:13" ht="25.5">
      <c r="A62" s="39">
        <v>1</v>
      </c>
      <c r="B62" s="39" t="s">
        <v>559</v>
      </c>
      <c r="C62" s="39" t="s">
        <v>627</v>
      </c>
      <c r="D62" s="39">
        <v>0</v>
      </c>
      <c r="E62" s="39">
        <v>1</v>
      </c>
      <c r="F62" s="39">
        <v>1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s="41" customFormat="1" ht="12.75">
      <c r="A67" s="40">
        <v>5</v>
      </c>
      <c r="B67" s="40"/>
      <c r="C67" s="40" t="s">
        <v>632</v>
      </c>
      <c r="D67" s="40">
        <f aca="true" t="shared" si="3" ref="D67:M67">SUM(D62:D66)</f>
        <v>0</v>
      </c>
      <c r="E67" s="40">
        <f t="shared" si="3"/>
        <v>1</v>
      </c>
      <c r="F67" s="40">
        <f t="shared" si="3"/>
        <v>1</v>
      </c>
      <c r="G67" s="40">
        <f t="shared" si="3"/>
        <v>0</v>
      </c>
      <c r="H67" s="40">
        <f t="shared" si="3"/>
        <v>0</v>
      </c>
      <c r="I67" s="40">
        <f t="shared" si="3"/>
        <v>0</v>
      </c>
      <c r="J67" s="40">
        <f t="shared" si="3"/>
        <v>0</v>
      </c>
      <c r="K67" s="40">
        <f t="shared" si="3"/>
        <v>0</v>
      </c>
      <c r="L67" s="40">
        <f t="shared" si="3"/>
        <v>0</v>
      </c>
      <c r="M67" s="40">
        <f t="shared" si="3"/>
        <v>0</v>
      </c>
    </row>
    <row r="68" spans="1:13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2"/>
    </row>
    <row r="69" spans="1:13" ht="12.75">
      <c r="A69" s="39">
        <v>1</v>
      </c>
      <c r="B69" s="39" t="s">
        <v>562</v>
      </c>
      <c r="C69" s="39" t="s">
        <v>633</v>
      </c>
      <c r="D69" s="39">
        <v>0</v>
      </c>
      <c r="E69" s="39">
        <v>3</v>
      </c>
      <c r="F69" s="39">
        <v>2</v>
      </c>
      <c r="G69" s="39">
        <v>1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</row>
    <row r="70" spans="1:13" ht="25.5">
      <c r="A70" s="39">
        <v>2</v>
      </c>
      <c r="B70" s="39" t="s">
        <v>546</v>
      </c>
      <c r="C70" s="39" t="s">
        <v>634</v>
      </c>
      <c r="D70" s="39">
        <v>0</v>
      </c>
      <c r="E70" s="39">
        <v>3</v>
      </c>
      <c r="F70" s="39">
        <v>3</v>
      </c>
      <c r="G70" s="39">
        <v>0</v>
      </c>
      <c r="H70" s="39">
        <v>4</v>
      </c>
      <c r="I70" s="39">
        <v>2</v>
      </c>
      <c r="J70" s="39">
        <v>2</v>
      </c>
      <c r="K70" s="39">
        <v>0</v>
      </c>
      <c r="L70" s="39">
        <v>0</v>
      </c>
      <c r="M70" s="39">
        <v>0</v>
      </c>
    </row>
    <row r="71" spans="1:13" ht="25.5">
      <c r="A71" s="39">
        <v>3</v>
      </c>
      <c r="B71" s="39" t="s">
        <v>546</v>
      </c>
      <c r="C71" s="39" t="s">
        <v>635</v>
      </c>
      <c r="D71" s="39">
        <v>0</v>
      </c>
      <c r="E71" s="39">
        <v>5</v>
      </c>
      <c r="F71" s="39">
        <v>3</v>
      </c>
      <c r="G71" s="39">
        <v>2</v>
      </c>
      <c r="H71" s="39">
        <v>0</v>
      </c>
      <c r="I71" s="39">
        <v>0</v>
      </c>
      <c r="J71" s="39">
        <v>0</v>
      </c>
      <c r="K71" s="39">
        <v>1</v>
      </c>
      <c r="L71" s="39">
        <v>1</v>
      </c>
      <c r="M71" s="39">
        <v>0</v>
      </c>
    </row>
    <row r="72" spans="1:13" ht="25.5">
      <c r="A72" s="39">
        <v>4</v>
      </c>
      <c r="B72" s="39" t="s">
        <v>636</v>
      </c>
      <c r="C72" s="39" t="s">
        <v>637</v>
      </c>
      <c r="D72" s="39">
        <v>1</v>
      </c>
      <c r="E72" s="39">
        <v>20</v>
      </c>
      <c r="F72" s="39">
        <v>8</v>
      </c>
      <c r="G72" s="39">
        <v>12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</row>
    <row r="73" spans="1:13" ht="12.75">
      <c r="A73" s="39">
        <v>5</v>
      </c>
      <c r="B73" s="39" t="s">
        <v>584</v>
      </c>
      <c r="C73" s="39" t="s">
        <v>638</v>
      </c>
      <c r="D73" s="39">
        <v>0</v>
      </c>
      <c r="E73" s="39">
        <v>5</v>
      </c>
      <c r="F73" s="39">
        <v>1</v>
      </c>
      <c r="G73" s="39">
        <v>4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ht="25.5">
      <c r="A74" s="39">
        <v>6</v>
      </c>
      <c r="B74" s="39" t="s">
        <v>586</v>
      </c>
      <c r="C74" s="39" t="s">
        <v>639</v>
      </c>
      <c r="D74" s="39">
        <v>0</v>
      </c>
      <c r="E74" s="39">
        <v>6</v>
      </c>
      <c r="F74" s="39">
        <v>5</v>
      </c>
      <c r="G74" s="39">
        <v>1</v>
      </c>
      <c r="H74" s="39">
        <v>2</v>
      </c>
      <c r="I74" s="39">
        <v>1</v>
      </c>
      <c r="J74" s="39">
        <v>1</v>
      </c>
      <c r="K74" s="39">
        <v>0</v>
      </c>
      <c r="L74" s="39">
        <v>0</v>
      </c>
      <c r="M74" s="39">
        <v>0</v>
      </c>
    </row>
    <row r="75" spans="1:13" ht="25.5">
      <c r="A75" s="39">
        <v>7</v>
      </c>
      <c r="B75" s="39" t="s">
        <v>586</v>
      </c>
      <c r="C75" s="39" t="s">
        <v>640</v>
      </c>
      <c r="D75" s="39">
        <v>0</v>
      </c>
      <c r="E75" s="39">
        <v>11</v>
      </c>
      <c r="F75" s="39">
        <v>6</v>
      </c>
      <c r="G75" s="39">
        <v>5</v>
      </c>
      <c r="H75" s="39">
        <v>4</v>
      </c>
      <c r="I75" s="39">
        <v>4</v>
      </c>
      <c r="J75" s="39">
        <v>0</v>
      </c>
      <c r="K75" s="39">
        <v>0</v>
      </c>
      <c r="L75" s="39">
        <v>0</v>
      </c>
      <c r="M75" s="39">
        <v>0</v>
      </c>
    </row>
    <row r="76" spans="1:13" ht="12.75">
      <c r="A76" s="39">
        <v>8</v>
      </c>
      <c r="B76" s="39" t="s">
        <v>604</v>
      </c>
      <c r="C76" s="39" t="s">
        <v>641</v>
      </c>
      <c r="D76" s="39">
        <v>1</v>
      </c>
      <c r="E76" s="39">
        <v>14</v>
      </c>
      <c r="F76" s="39">
        <v>7</v>
      </c>
      <c r="G76" s="39">
        <v>7</v>
      </c>
      <c r="H76" s="39">
        <v>2</v>
      </c>
      <c r="I76" s="39">
        <v>0</v>
      </c>
      <c r="J76" s="39">
        <v>2</v>
      </c>
      <c r="K76" s="39">
        <v>1</v>
      </c>
      <c r="L76" s="39">
        <v>1</v>
      </c>
      <c r="M76" s="39">
        <v>0</v>
      </c>
    </row>
    <row r="77" spans="1:13" ht="12.75">
      <c r="A77" s="39">
        <v>9</v>
      </c>
      <c r="B77" s="39" t="s">
        <v>606</v>
      </c>
      <c r="C77" s="39" t="s">
        <v>642</v>
      </c>
      <c r="D77" s="39">
        <v>1</v>
      </c>
      <c r="E77" s="39">
        <v>5</v>
      </c>
      <c r="F77" s="39">
        <v>3</v>
      </c>
      <c r="G77" s="39">
        <v>2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</row>
    <row r="78" spans="1:13" s="41" customFormat="1" ht="12.75">
      <c r="A78" s="40">
        <v>9</v>
      </c>
      <c r="B78" s="40"/>
      <c r="C78" s="40" t="s">
        <v>643</v>
      </c>
      <c r="D78" s="40">
        <f aca="true" t="shared" si="4" ref="D78:M78">SUM(D69:D77)</f>
        <v>3</v>
      </c>
      <c r="E78" s="40">
        <f t="shared" si="4"/>
        <v>72</v>
      </c>
      <c r="F78" s="40">
        <f t="shared" si="4"/>
        <v>38</v>
      </c>
      <c r="G78" s="40">
        <f t="shared" si="4"/>
        <v>34</v>
      </c>
      <c r="H78" s="40">
        <f t="shared" si="4"/>
        <v>12</v>
      </c>
      <c r="I78" s="40">
        <f t="shared" si="4"/>
        <v>7</v>
      </c>
      <c r="J78" s="40">
        <f t="shared" si="4"/>
        <v>5</v>
      </c>
      <c r="K78" s="40">
        <f t="shared" si="4"/>
        <v>2</v>
      </c>
      <c r="L78" s="40">
        <f t="shared" si="4"/>
        <v>2</v>
      </c>
      <c r="M78" s="40">
        <f t="shared" si="4"/>
        <v>0</v>
      </c>
    </row>
    <row r="79" spans="1:13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2"/>
    </row>
    <row r="80" spans="1:13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M80">(D11+D16+D60+D67+D78)</f>
        <v>48</v>
      </c>
      <c r="E80" s="40">
        <f t="shared" si="5"/>
        <v>461</v>
      </c>
      <c r="F80" s="40">
        <f t="shared" si="5"/>
        <v>246</v>
      </c>
      <c r="G80" s="40">
        <f t="shared" si="5"/>
        <v>215</v>
      </c>
      <c r="H80" s="40">
        <f t="shared" si="5"/>
        <v>106</v>
      </c>
      <c r="I80" s="40">
        <f t="shared" si="5"/>
        <v>56</v>
      </c>
      <c r="J80" s="40">
        <f t="shared" si="5"/>
        <v>50</v>
      </c>
      <c r="K80" s="40">
        <f t="shared" si="5"/>
        <v>23</v>
      </c>
      <c r="L80" s="40">
        <f t="shared" si="5"/>
        <v>19</v>
      </c>
      <c r="M80" s="40">
        <f t="shared" si="5"/>
        <v>4</v>
      </c>
    </row>
  </sheetData>
  <sheetProtection password="CE88" sheet="1" objects="1" scenarios="1"/>
  <mergeCells count="10">
    <mergeCell ref="A1:M1"/>
    <mergeCell ref="D3:M3"/>
    <mergeCell ref="A2:A5"/>
    <mergeCell ref="B2:B5"/>
    <mergeCell ref="C2:C5"/>
    <mergeCell ref="A79:M79"/>
    <mergeCell ref="A12:M12"/>
    <mergeCell ref="A17:M17"/>
    <mergeCell ref="A61:M61"/>
    <mergeCell ref="A68:M6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&amp;R&amp;P+39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4.8515625" style="0" customWidth="1"/>
  </cols>
  <sheetData>
    <row r="1" spans="1:9" s="5" customFormat="1" ht="15">
      <c r="A1" s="113" t="s">
        <v>505</v>
      </c>
      <c r="B1" s="113"/>
      <c r="C1" s="113"/>
      <c r="D1" s="113"/>
      <c r="E1" s="113"/>
      <c r="F1" s="113"/>
      <c r="G1" s="113"/>
      <c r="H1" s="113"/>
      <c r="I1" s="113"/>
    </row>
    <row r="2" spans="1:9" ht="22.5">
      <c r="A2" s="116" t="s">
        <v>0</v>
      </c>
      <c r="B2" s="116" t="s">
        <v>1</v>
      </c>
      <c r="C2" s="116" t="s">
        <v>2</v>
      </c>
      <c r="D2" s="4" t="s">
        <v>34</v>
      </c>
      <c r="E2" s="4" t="s">
        <v>33</v>
      </c>
      <c r="F2" s="4" t="s">
        <v>32</v>
      </c>
      <c r="G2" s="4" t="s">
        <v>31</v>
      </c>
      <c r="H2" s="4" t="s">
        <v>30</v>
      </c>
      <c r="I2" s="4" t="s">
        <v>29</v>
      </c>
    </row>
    <row r="3" spans="1:9" ht="63" customHeight="1" thickBot="1">
      <c r="A3" s="115"/>
      <c r="B3" s="115"/>
      <c r="C3" s="115"/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</row>
    <row r="4" spans="1:9" ht="13.5" hidden="1" thickBot="1">
      <c r="A4" s="117"/>
      <c r="B4" s="117"/>
      <c r="C4" s="117"/>
      <c r="D4" s="27">
        <v>2007</v>
      </c>
      <c r="E4" s="27">
        <v>2007</v>
      </c>
      <c r="F4" s="27">
        <v>2007</v>
      </c>
      <c r="G4" s="27">
        <v>2007</v>
      </c>
      <c r="H4" s="27">
        <v>2007</v>
      </c>
      <c r="I4" s="27">
        <v>2007</v>
      </c>
    </row>
    <row r="5" spans="1:9" ht="12.75">
      <c r="A5" s="38">
        <v>1</v>
      </c>
      <c r="B5" s="38" t="s">
        <v>544</v>
      </c>
      <c r="C5" s="38" t="s">
        <v>545</v>
      </c>
      <c r="D5" s="38">
        <v>4</v>
      </c>
      <c r="E5" s="38">
        <v>2</v>
      </c>
      <c r="F5" s="38">
        <v>0</v>
      </c>
      <c r="G5" s="38">
        <v>0</v>
      </c>
      <c r="H5" s="38">
        <v>4</v>
      </c>
      <c r="I5" s="38">
        <v>4</v>
      </c>
    </row>
    <row r="6" spans="1:9" ht="12.75">
      <c r="A6" s="39">
        <v>2</v>
      </c>
      <c r="B6" s="39" t="s">
        <v>546</v>
      </c>
      <c r="C6" s="39" t="s">
        <v>547</v>
      </c>
      <c r="D6" s="39">
        <v>1</v>
      </c>
      <c r="E6" s="39">
        <v>3</v>
      </c>
      <c r="F6" s="39">
        <v>1</v>
      </c>
      <c r="G6" s="39">
        <v>2</v>
      </c>
      <c r="H6" s="39">
        <v>0</v>
      </c>
      <c r="I6" s="39">
        <v>0</v>
      </c>
    </row>
    <row r="7" spans="1:9" ht="12.75">
      <c r="A7" s="39">
        <v>3</v>
      </c>
      <c r="B7" s="39" t="s">
        <v>546</v>
      </c>
      <c r="C7" s="39" t="s">
        <v>548</v>
      </c>
      <c r="D7" s="39">
        <v>1</v>
      </c>
      <c r="E7" s="39">
        <v>1</v>
      </c>
      <c r="F7" s="39">
        <v>4</v>
      </c>
      <c r="G7" s="39">
        <v>0</v>
      </c>
      <c r="H7" s="39">
        <v>21</v>
      </c>
      <c r="I7" s="39">
        <v>8</v>
      </c>
    </row>
    <row r="8" spans="1:9" ht="12.75">
      <c r="A8" s="39">
        <v>4</v>
      </c>
      <c r="B8" s="39" t="s">
        <v>546</v>
      </c>
      <c r="C8" s="39" t="s">
        <v>549</v>
      </c>
      <c r="D8" s="39">
        <v>1</v>
      </c>
      <c r="E8" s="39">
        <v>0</v>
      </c>
      <c r="F8" s="39">
        <v>2</v>
      </c>
      <c r="G8" s="39">
        <v>5</v>
      </c>
      <c r="H8" s="39">
        <v>10</v>
      </c>
      <c r="I8" s="39">
        <v>0</v>
      </c>
    </row>
    <row r="9" spans="1:9" ht="12.75">
      <c r="A9" s="39">
        <v>5</v>
      </c>
      <c r="B9" s="39" t="s">
        <v>550</v>
      </c>
      <c r="C9" s="39" t="s">
        <v>551</v>
      </c>
      <c r="D9" s="39">
        <v>2</v>
      </c>
      <c r="E9" s="39">
        <v>2</v>
      </c>
      <c r="F9" s="39">
        <v>1</v>
      </c>
      <c r="G9" s="39">
        <v>0</v>
      </c>
      <c r="H9" s="39">
        <v>5</v>
      </c>
      <c r="I9" s="39">
        <v>1</v>
      </c>
    </row>
    <row r="10" spans="1:9" s="41" customFormat="1" ht="12.75">
      <c r="A10" s="40">
        <v>5</v>
      </c>
      <c r="B10" s="40"/>
      <c r="C10" s="40" t="s">
        <v>552</v>
      </c>
      <c r="D10" s="40">
        <f aca="true" t="shared" si="0" ref="D10:I10">SUM(D5:D9)</f>
        <v>9</v>
      </c>
      <c r="E10" s="40">
        <f t="shared" si="0"/>
        <v>8</v>
      </c>
      <c r="F10" s="40">
        <f t="shared" si="0"/>
        <v>8</v>
      </c>
      <c r="G10" s="40">
        <f t="shared" si="0"/>
        <v>7</v>
      </c>
      <c r="H10" s="40">
        <f t="shared" si="0"/>
        <v>40</v>
      </c>
      <c r="I10" s="40">
        <f t="shared" si="0"/>
        <v>13</v>
      </c>
    </row>
    <row r="11" spans="1:9" ht="7.5" customHeight="1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ht="12.75">
      <c r="A12" s="39">
        <v>1</v>
      </c>
      <c r="B12" s="39" t="s">
        <v>546</v>
      </c>
      <c r="C12" s="39" t="s">
        <v>553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</row>
    <row r="13" spans="1:9" ht="12.75">
      <c r="A13" s="39">
        <v>2</v>
      </c>
      <c r="B13" s="39" t="s">
        <v>554</v>
      </c>
      <c r="C13" s="39" t="s">
        <v>555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</row>
    <row r="14" spans="1:9" ht="12.75">
      <c r="A14" s="39">
        <v>3</v>
      </c>
      <c r="B14" s="39" t="s">
        <v>556</v>
      </c>
      <c r="C14" s="39" t="s">
        <v>557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1:9" s="41" customFormat="1" ht="12.75">
      <c r="A15" s="40">
        <v>3</v>
      </c>
      <c r="B15" s="40"/>
      <c r="C15" s="40" t="s">
        <v>558</v>
      </c>
      <c r="D15" s="40">
        <f aca="true" t="shared" si="1" ref="D15:I15">SUM(D12:D14)</f>
        <v>0</v>
      </c>
      <c r="E15" s="40">
        <f t="shared" si="1"/>
        <v>1</v>
      </c>
      <c r="F15" s="40">
        <f t="shared" si="1"/>
        <v>0</v>
      </c>
      <c r="G15" s="40">
        <f t="shared" si="1"/>
        <v>0</v>
      </c>
      <c r="H15" s="40">
        <f t="shared" si="1"/>
        <v>1</v>
      </c>
      <c r="I15" s="40">
        <f t="shared" si="1"/>
        <v>0</v>
      </c>
    </row>
    <row r="16" spans="1:9" ht="7.5" customHeight="1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ht="12.75">
      <c r="A17" s="39">
        <v>1</v>
      </c>
      <c r="B17" s="39" t="s">
        <v>559</v>
      </c>
      <c r="C17" s="39" t="s">
        <v>560</v>
      </c>
      <c r="D17" s="39">
        <v>3</v>
      </c>
      <c r="E17" s="39">
        <v>12</v>
      </c>
      <c r="F17" s="39">
        <v>0</v>
      </c>
      <c r="G17" s="39">
        <v>0</v>
      </c>
      <c r="H17" s="39">
        <v>0</v>
      </c>
      <c r="I17" s="39">
        <v>5</v>
      </c>
    </row>
    <row r="18" spans="1:9" ht="12.75">
      <c r="A18" s="39">
        <v>2</v>
      </c>
      <c r="B18" s="39" t="s">
        <v>559</v>
      </c>
      <c r="C18" s="39" t="s">
        <v>561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1:9" ht="12.75">
      <c r="A19" s="39">
        <v>3</v>
      </c>
      <c r="B19" s="39" t="s">
        <v>562</v>
      </c>
      <c r="C19" s="39" t="s">
        <v>563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1</v>
      </c>
    </row>
    <row r="20" spans="1:9" ht="12.75">
      <c r="A20" s="39">
        <v>4</v>
      </c>
      <c r="B20" s="39" t="s">
        <v>564</v>
      </c>
      <c r="C20" s="39" t="s">
        <v>565</v>
      </c>
      <c r="D20" s="39">
        <v>0</v>
      </c>
      <c r="E20" s="39">
        <v>3</v>
      </c>
      <c r="F20" s="39">
        <v>0</v>
      </c>
      <c r="G20" s="39">
        <v>0</v>
      </c>
      <c r="H20" s="39">
        <v>0</v>
      </c>
      <c r="I20" s="39">
        <v>1</v>
      </c>
    </row>
    <row r="21" spans="1:9" ht="12.75">
      <c r="A21" s="39">
        <v>5</v>
      </c>
      <c r="B21" s="39" t="s">
        <v>544</v>
      </c>
      <c r="C21" s="39" t="s">
        <v>566</v>
      </c>
      <c r="D21" s="39">
        <v>0</v>
      </c>
      <c r="E21" s="39">
        <v>7</v>
      </c>
      <c r="F21" s="39">
        <v>0</v>
      </c>
      <c r="G21" s="39">
        <v>0</v>
      </c>
      <c r="H21" s="39">
        <v>0</v>
      </c>
      <c r="I21" s="39">
        <v>0</v>
      </c>
    </row>
    <row r="22" spans="1:9" ht="12.75">
      <c r="A22" s="39">
        <v>6</v>
      </c>
      <c r="B22" s="39" t="s">
        <v>567</v>
      </c>
      <c r="C22" s="39" t="s">
        <v>568</v>
      </c>
      <c r="D22" s="39">
        <v>0</v>
      </c>
      <c r="E22" s="39">
        <v>0</v>
      </c>
      <c r="F22" s="39">
        <v>0</v>
      </c>
      <c r="G22" s="39">
        <v>0</v>
      </c>
      <c r="H22" s="39">
        <v>10</v>
      </c>
      <c r="I22" s="39">
        <v>3</v>
      </c>
    </row>
    <row r="23" spans="1:9" ht="12.75">
      <c r="A23" s="39">
        <v>7</v>
      </c>
      <c r="B23" s="39" t="s">
        <v>546</v>
      </c>
      <c r="C23" s="39" t="s">
        <v>569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1:9" ht="25.5">
      <c r="A24" s="42">
        <v>8</v>
      </c>
      <c r="B24" s="42" t="s">
        <v>546</v>
      </c>
      <c r="C24" s="42" t="s">
        <v>570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</row>
    <row r="25" spans="1:9" ht="12.75">
      <c r="A25" s="39">
        <v>9</v>
      </c>
      <c r="B25" s="39" t="s">
        <v>546</v>
      </c>
      <c r="C25" s="39" t="s">
        <v>571</v>
      </c>
      <c r="D25" s="39">
        <v>1</v>
      </c>
      <c r="E25" s="39">
        <v>0</v>
      </c>
      <c r="F25" s="39">
        <v>0</v>
      </c>
      <c r="G25" s="39">
        <v>1</v>
      </c>
      <c r="H25" s="39">
        <v>2</v>
      </c>
      <c r="I25" s="39">
        <v>1</v>
      </c>
    </row>
    <row r="26" spans="1:9" ht="12.75">
      <c r="A26" s="39">
        <v>10</v>
      </c>
      <c r="B26" s="39" t="s">
        <v>546</v>
      </c>
      <c r="C26" s="39" t="s">
        <v>572</v>
      </c>
      <c r="D26" s="39">
        <v>0</v>
      </c>
      <c r="E26" s="39">
        <v>3</v>
      </c>
      <c r="F26" s="39">
        <v>0</v>
      </c>
      <c r="G26" s="39">
        <v>0</v>
      </c>
      <c r="H26" s="39">
        <v>1</v>
      </c>
      <c r="I26" s="39">
        <v>1</v>
      </c>
    </row>
    <row r="27" spans="1:9" ht="12.75">
      <c r="A27" s="39">
        <v>11</v>
      </c>
      <c r="B27" s="39" t="s">
        <v>546</v>
      </c>
      <c r="C27" s="39" t="s">
        <v>573</v>
      </c>
      <c r="D27" s="39">
        <v>0</v>
      </c>
      <c r="E27" s="39">
        <v>1</v>
      </c>
      <c r="F27" s="39">
        <v>0</v>
      </c>
      <c r="G27" s="39">
        <v>0</v>
      </c>
      <c r="H27" s="39">
        <v>2</v>
      </c>
      <c r="I27" s="39">
        <v>3</v>
      </c>
    </row>
    <row r="28" spans="1:9" ht="12.75">
      <c r="A28" s="39">
        <v>12</v>
      </c>
      <c r="B28" s="39" t="s">
        <v>546</v>
      </c>
      <c r="C28" s="39" t="s">
        <v>574</v>
      </c>
      <c r="D28" s="39">
        <v>0</v>
      </c>
      <c r="E28" s="39">
        <v>2</v>
      </c>
      <c r="F28" s="39">
        <v>0</v>
      </c>
      <c r="G28" s="39">
        <v>0</v>
      </c>
      <c r="H28" s="39">
        <v>1</v>
      </c>
      <c r="I28" s="39">
        <v>1</v>
      </c>
    </row>
    <row r="29" spans="1:9" ht="12.75">
      <c r="A29" s="39">
        <v>13</v>
      </c>
      <c r="B29" s="39" t="s">
        <v>546</v>
      </c>
      <c r="C29" s="39" t="s">
        <v>575</v>
      </c>
      <c r="D29" s="39">
        <v>1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1:9" ht="12.75">
      <c r="A30" s="39">
        <v>14</v>
      </c>
      <c r="B30" s="39" t="s">
        <v>576</v>
      </c>
      <c r="C30" s="39" t="s">
        <v>577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1:9" ht="12.75">
      <c r="A31" s="39">
        <v>15</v>
      </c>
      <c r="B31" s="39" t="s">
        <v>578</v>
      </c>
      <c r="C31" s="39" t="s">
        <v>579</v>
      </c>
      <c r="D31" s="39">
        <v>0</v>
      </c>
      <c r="E31" s="39">
        <v>0</v>
      </c>
      <c r="F31" s="39">
        <v>0</v>
      </c>
      <c r="G31" s="39">
        <v>0</v>
      </c>
      <c r="H31" s="39">
        <v>1</v>
      </c>
      <c r="I31" s="39">
        <v>0</v>
      </c>
    </row>
    <row r="32" spans="1:9" ht="12.75">
      <c r="A32" s="39">
        <v>16</v>
      </c>
      <c r="B32" s="39" t="s">
        <v>580</v>
      </c>
      <c r="C32" s="39" t="s">
        <v>581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1:9" ht="12.75">
      <c r="A33" s="42">
        <v>17</v>
      </c>
      <c r="B33" s="42" t="s">
        <v>582</v>
      </c>
      <c r="C33" s="42" t="s">
        <v>583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>
      <c r="A34" s="39">
        <v>18</v>
      </c>
      <c r="B34" s="39" t="s">
        <v>584</v>
      </c>
      <c r="C34" s="39" t="s">
        <v>585</v>
      </c>
      <c r="D34" s="39">
        <v>0</v>
      </c>
      <c r="E34" s="39">
        <v>1</v>
      </c>
      <c r="F34" s="39">
        <v>0</v>
      </c>
      <c r="G34" s="39">
        <v>1</v>
      </c>
      <c r="H34" s="39">
        <v>0</v>
      </c>
      <c r="I34" s="39">
        <v>0</v>
      </c>
    </row>
    <row r="35" spans="1:9" ht="25.5">
      <c r="A35" s="42">
        <v>19</v>
      </c>
      <c r="B35" s="42" t="s">
        <v>586</v>
      </c>
      <c r="C35" s="42" t="s">
        <v>587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9" ht="12.75">
      <c r="A36" s="39">
        <v>20</v>
      </c>
      <c r="B36" s="39" t="s">
        <v>550</v>
      </c>
      <c r="C36" s="39" t="s">
        <v>588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1:9" ht="12.75">
      <c r="A37" s="39">
        <v>21</v>
      </c>
      <c r="B37" s="39" t="s">
        <v>589</v>
      </c>
      <c r="C37" s="39" t="s">
        <v>590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1:9" ht="12.75">
      <c r="A38" s="39">
        <v>22</v>
      </c>
      <c r="B38" s="39" t="s">
        <v>589</v>
      </c>
      <c r="C38" s="39" t="s">
        <v>591</v>
      </c>
      <c r="D38" s="39">
        <v>0</v>
      </c>
      <c r="E38" s="39">
        <v>1</v>
      </c>
      <c r="F38" s="39">
        <v>0</v>
      </c>
      <c r="G38" s="39">
        <v>0</v>
      </c>
      <c r="H38" s="39">
        <v>0</v>
      </c>
      <c r="I38" s="39">
        <v>1</v>
      </c>
    </row>
    <row r="39" spans="1:9" ht="12.75">
      <c r="A39" s="39">
        <v>23</v>
      </c>
      <c r="B39" s="39" t="s">
        <v>592</v>
      </c>
      <c r="C39" s="39" t="s">
        <v>593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</row>
    <row r="40" spans="1:9" ht="12.75">
      <c r="A40" s="39">
        <v>24</v>
      </c>
      <c r="B40" s="39" t="s">
        <v>594</v>
      </c>
      <c r="C40" s="39" t="s">
        <v>595</v>
      </c>
      <c r="D40" s="39">
        <v>0</v>
      </c>
      <c r="E40" s="39">
        <v>9</v>
      </c>
      <c r="F40" s="39">
        <v>0</v>
      </c>
      <c r="G40" s="39">
        <v>0</v>
      </c>
      <c r="H40" s="39">
        <v>5</v>
      </c>
      <c r="I40" s="39">
        <v>0</v>
      </c>
    </row>
    <row r="41" spans="1:9" ht="12.75" customHeight="1">
      <c r="A41" s="42">
        <v>25</v>
      </c>
      <c r="B41" s="42" t="s">
        <v>594</v>
      </c>
      <c r="C41" s="42" t="s">
        <v>596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2.75">
      <c r="A42" s="39">
        <v>26</v>
      </c>
      <c r="B42" s="39" t="s">
        <v>597</v>
      </c>
      <c r="C42" s="39" t="s">
        <v>598</v>
      </c>
      <c r="D42" s="39">
        <v>1</v>
      </c>
      <c r="E42" s="39">
        <v>3</v>
      </c>
      <c r="F42" s="39">
        <v>0</v>
      </c>
      <c r="G42" s="39">
        <v>0</v>
      </c>
      <c r="H42" s="39">
        <v>0</v>
      </c>
      <c r="I42" s="39">
        <v>0</v>
      </c>
    </row>
    <row r="43" spans="1:9" ht="12.75">
      <c r="A43" s="39">
        <v>27</v>
      </c>
      <c r="B43" s="39" t="s">
        <v>599</v>
      </c>
      <c r="C43" s="39" t="s">
        <v>600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</row>
    <row r="44" spans="1:9" ht="12.75">
      <c r="A44" s="39">
        <v>28</v>
      </c>
      <c r="B44" s="39" t="s">
        <v>601</v>
      </c>
      <c r="C44" s="39" t="s">
        <v>602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</row>
    <row r="45" spans="1:9" ht="12.75">
      <c r="A45" s="39">
        <v>29</v>
      </c>
      <c r="B45" s="39" t="s">
        <v>601</v>
      </c>
      <c r="C45" s="39" t="s">
        <v>603</v>
      </c>
      <c r="D45" s="39">
        <v>0</v>
      </c>
      <c r="E45" s="39">
        <v>1</v>
      </c>
      <c r="F45" s="39">
        <v>0</v>
      </c>
      <c r="G45" s="39">
        <v>0</v>
      </c>
      <c r="H45" s="39">
        <v>0</v>
      </c>
      <c r="I45" s="39">
        <v>1</v>
      </c>
    </row>
    <row r="46" spans="1:9" ht="12.75">
      <c r="A46" s="39">
        <v>30</v>
      </c>
      <c r="B46" s="39" t="s">
        <v>604</v>
      </c>
      <c r="C46" s="39" t="s">
        <v>605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</row>
    <row r="47" spans="1:9" ht="12.75">
      <c r="A47" s="39">
        <v>31</v>
      </c>
      <c r="B47" s="39" t="s">
        <v>606</v>
      </c>
      <c r="C47" s="39" t="s">
        <v>607</v>
      </c>
      <c r="D47" s="39">
        <v>0</v>
      </c>
      <c r="E47" s="39">
        <v>1</v>
      </c>
      <c r="F47" s="39">
        <v>0</v>
      </c>
      <c r="G47" s="39">
        <v>0</v>
      </c>
      <c r="H47" s="39">
        <v>1</v>
      </c>
      <c r="I47" s="39">
        <v>1</v>
      </c>
    </row>
    <row r="48" spans="1:9" ht="12.75">
      <c r="A48" s="39">
        <v>32</v>
      </c>
      <c r="B48" s="39" t="s">
        <v>608</v>
      </c>
      <c r="C48" s="39" t="s">
        <v>609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</row>
    <row r="49" spans="1:9" ht="12.75">
      <c r="A49" s="39">
        <v>33</v>
      </c>
      <c r="B49" s="39" t="s">
        <v>610</v>
      </c>
      <c r="C49" s="39" t="s">
        <v>611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</row>
    <row r="50" spans="1:9" ht="12.75">
      <c r="A50" s="39">
        <v>34</v>
      </c>
      <c r="B50" s="39" t="s">
        <v>554</v>
      </c>
      <c r="C50" s="39" t="s">
        <v>612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</row>
    <row r="51" spans="1:9" ht="12.75">
      <c r="A51" s="39">
        <v>35</v>
      </c>
      <c r="B51" s="39" t="s">
        <v>554</v>
      </c>
      <c r="C51" s="39" t="s">
        <v>613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</row>
    <row r="52" spans="1:9" ht="12.75">
      <c r="A52" s="39">
        <v>36</v>
      </c>
      <c r="B52" s="39" t="s">
        <v>614</v>
      </c>
      <c r="C52" s="39" t="s">
        <v>615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</row>
    <row r="53" spans="1:9" ht="12.75">
      <c r="A53" s="39">
        <v>37</v>
      </c>
      <c r="B53" s="39" t="s">
        <v>556</v>
      </c>
      <c r="C53" s="39" t="s">
        <v>616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</row>
    <row r="54" spans="1:9" ht="12.75">
      <c r="A54" s="39">
        <v>38</v>
      </c>
      <c r="B54" s="39" t="s">
        <v>617</v>
      </c>
      <c r="C54" s="39" t="s">
        <v>618</v>
      </c>
      <c r="D54" s="39">
        <v>0</v>
      </c>
      <c r="E54" s="39">
        <v>0</v>
      </c>
      <c r="F54" s="39">
        <v>0</v>
      </c>
      <c r="G54" s="39">
        <v>0</v>
      </c>
      <c r="H54" s="39">
        <v>1</v>
      </c>
      <c r="I54" s="39">
        <v>0</v>
      </c>
    </row>
    <row r="55" spans="1:9" ht="12.75">
      <c r="A55" s="39">
        <v>39</v>
      </c>
      <c r="B55" s="39" t="s">
        <v>619</v>
      </c>
      <c r="C55" s="39" t="s">
        <v>620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</row>
    <row r="56" spans="1:9" ht="12.75">
      <c r="A56" s="39">
        <v>40</v>
      </c>
      <c r="B56" s="39" t="s">
        <v>621</v>
      </c>
      <c r="C56" s="39" t="s">
        <v>622</v>
      </c>
      <c r="D56" s="39">
        <v>0</v>
      </c>
      <c r="E56" s="39">
        <v>2</v>
      </c>
      <c r="F56" s="39">
        <v>0</v>
      </c>
      <c r="G56" s="39">
        <v>0</v>
      </c>
      <c r="H56" s="39">
        <v>0</v>
      </c>
      <c r="I56" s="39">
        <v>2</v>
      </c>
    </row>
    <row r="57" spans="1:9" ht="25.5">
      <c r="A57" s="42">
        <v>41</v>
      </c>
      <c r="B57" s="42" t="s">
        <v>621</v>
      </c>
      <c r="C57" s="42" t="s">
        <v>623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2.75">
      <c r="A58" s="39">
        <v>42</v>
      </c>
      <c r="B58" s="39" t="s">
        <v>624</v>
      </c>
      <c r="C58" s="39" t="s">
        <v>625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</row>
    <row r="59" spans="1:9" s="41" customFormat="1" ht="12.75">
      <c r="A59" s="40">
        <v>42</v>
      </c>
      <c r="B59" s="40"/>
      <c r="C59" s="40" t="s">
        <v>626</v>
      </c>
      <c r="D59" s="40">
        <f aca="true" t="shared" si="2" ref="D59:I59">SUM(D17:D58)</f>
        <v>6</v>
      </c>
      <c r="E59" s="40">
        <f t="shared" si="2"/>
        <v>46</v>
      </c>
      <c r="F59" s="40">
        <f t="shared" si="2"/>
        <v>0</v>
      </c>
      <c r="G59" s="40">
        <f t="shared" si="2"/>
        <v>2</v>
      </c>
      <c r="H59" s="40">
        <f t="shared" si="2"/>
        <v>25</v>
      </c>
      <c r="I59" s="40">
        <f t="shared" si="2"/>
        <v>22</v>
      </c>
    </row>
    <row r="60" spans="1:9" ht="7.5" customHeight="1">
      <c r="A60" s="110"/>
      <c r="B60" s="111"/>
      <c r="C60" s="111"/>
      <c r="D60" s="111"/>
      <c r="E60" s="111"/>
      <c r="F60" s="111"/>
      <c r="G60" s="111"/>
      <c r="H60" s="111"/>
      <c r="I60" s="112"/>
    </row>
    <row r="61" spans="1:9" ht="25.5">
      <c r="A61" s="39">
        <v>1</v>
      </c>
      <c r="B61" s="39" t="s">
        <v>559</v>
      </c>
      <c r="C61" s="39" t="s">
        <v>627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</row>
    <row r="62" spans="1:9" ht="12.75">
      <c r="A62" s="39">
        <v>2</v>
      </c>
      <c r="B62" s="39" t="s">
        <v>564</v>
      </c>
      <c r="C62" s="39" t="s">
        <v>628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</row>
    <row r="63" spans="1:9" ht="12.75">
      <c r="A63" s="39">
        <v>3</v>
      </c>
      <c r="B63" s="39" t="s">
        <v>601</v>
      </c>
      <c r="C63" s="39" t="s">
        <v>629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</row>
    <row r="64" spans="1:9" ht="12.75">
      <c r="A64" s="39">
        <v>4</v>
      </c>
      <c r="B64" s="39" t="s">
        <v>606</v>
      </c>
      <c r="C64" s="39" t="s">
        <v>630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</row>
    <row r="65" spans="1:9" ht="12.75">
      <c r="A65" s="39">
        <v>5</v>
      </c>
      <c r="B65" s="39" t="s">
        <v>554</v>
      </c>
      <c r="C65" s="39" t="s">
        <v>631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</row>
    <row r="66" spans="1:9" s="41" customFormat="1" ht="12.75">
      <c r="A66" s="40">
        <v>5</v>
      </c>
      <c r="B66" s="40"/>
      <c r="C66" s="40" t="s">
        <v>632</v>
      </c>
      <c r="D66" s="40">
        <f aca="true" t="shared" si="3" ref="D66:I66">SUM(D61:D65)</f>
        <v>0</v>
      </c>
      <c r="E66" s="40">
        <f t="shared" si="3"/>
        <v>0</v>
      </c>
      <c r="F66" s="40">
        <f t="shared" si="3"/>
        <v>0</v>
      </c>
      <c r="G66" s="40">
        <f t="shared" si="3"/>
        <v>0</v>
      </c>
      <c r="H66" s="40">
        <f t="shared" si="3"/>
        <v>0</v>
      </c>
      <c r="I66" s="40">
        <f t="shared" si="3"/>
        <v>0</v>
      </c>
    </row>
    <row r="67" spans="1:9" ht="7.5" customHeight="1">
      <c r="A67" s="110"/>
      <c r="B67" s="111"/>
      <c r="C67" s="111"/>
      <c r="D67" s="111"/>
      <c r="E67" s="111"/>
      <c r="F67" s="111"/>
      <c r="G67" s="111"/>
      <c r="H67" s="111"/>
      <c r="I67" s="112"/>
    </row>
    <row r="68" spans="1:9" ht="12.75">
      <c r="A68" s="39">
        <v>1</v>
      </c>
      <c r="B68" s="39" t="s">
        <v>562</v>
      </c>
      <c r="C68" s="39" t="s">
        <v>633</v>
      </c>
      <c r="D68" s="39">
        <v>0</v>
      </c>
      <c r="E68" s="39">
        <v>1</v>
      </c>
      <c r="F68" s="39">
        <v>0</v>
      </c>
      <c r="G68" s="39">
        <v>0</v>
      </c>
      <c r="H68" s="39">
        <v>1</v>
      </c>
      <c r="I68" s="39">
        <v>1</v>
      </c>
    </row>
    <row r="69" spans="1:9" ht="25.5">
      <c r="A69" s="39">
        <v>2</v>
      </c>
      <c r="B69" s="39" t="s">
        <v>546</v>
      </c>
      <c r="C69" s="39" t="s">
        <v>634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</row>
    <row r="70" spans="1:9" ht="25.5">
      <c r="A70" s="39">
        <v>3</v>
      </c>
      <c r="B70" s="39" t="s">
        <v>546</v>
      </c>
      <c r="C70" s="39" t="s">
        <v>635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1</v>
      </c>
    </row>
    <row r="71" spans="1:9" ht="12.75">
      <c r="A71" s="39">
        <v>4</v>
      </c>
      <c r="B71" s="39" t="s">
        <v>636</v>
      </c>
      <c r="C71" s="39" t="s">
        <v>637</v>
      </c>
      <c r="D71" s="39">
        <v>0</v>
      </c>
      <c r="E71" s="39">
        <v>0</v>
      </c>
      <c r="F71" s="39">
        <v>0</v>
      </c>
      <c r="G71" s="39">
        <v>0</v>
      </c>
      <c r="H71" s="39">
        <v>3</v>
      </c>
      <c r="I71" s="39">
        <v>0</v>
      </c>
    </row>
    <row r="72" spans="1:9" ht="12.75">
      <c r="A72" s="39">
        <v>5</v>
      </c>
      <c r="B72" s="39" t="s">
        <v>584</v>
      </c>
      <c r="C72" s="39" t="s">
        <v>638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</row>
    <row r="73" spans="1:9" ht="25.5">
      <c r="A73" s="39">
        <v>6</v>
      </c>
      <c r="B73" s="39" t="s">
        <v>586</v>
      </c>
      <c r="C73" s="39" t="s">
        <v>639</v>
      </c>
      <c r="D73" s="39">
        <v>0</v>
      </c>
      <c r="E73" s="39">
        <v>1</v>
      </c>
      <c r="F73" s="39">
        <v>0</v>
      </c>
      <c r="G73" s="39">
        <v>0</v>
      </c>
      <c r="H73" s="39">
        <v>0</v>
      </c>
      <c r="I73" s="39">
        <v>0</v>
      </c>
    </row>
    <row r="74" spans="1:9" ht="25.5">
      <c r="A74" s="39">
        <v>7</v>
      </c>
      <c r="B74" s="39" t="s">
        <v>586</v>
      </c>
      <c r="C74" s="39" t="s">
        <v>640</v>
      </c>
      <c r="D74" s="39">
        <v>1</v>
      </c>
      <c r="E74" s="39">
        <v>0</v>
      </c>
      <c r="F74" s="39">
        <v>0</v>
      </c>
      <c r="G74" s="39">
        <v>0</v>
      </c>
      <c r="H74" s="39">
        <v>0</v>
      </c>
      <c r="I74" s="39">
        <v>1</v>
      </c>
    </row>
    <row r="75" spans="1:9" ht="12.75">
      <c r="A75" s="39">
        <v>8</v>
      </c>
      <c r="B75" s="39" t="s">
        <v>604</v>
      </c>
      <c r="C75" s="39" t="s">
        <v>641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1</v>
      </c>
    </row>
    <row r="76" spans="1:9" ht="12.75">
      <c r="A76" s="39">
        <v>9</v>
      </c>
      <c r="B76" s="39" t="s">
        <v>606</v>
      </c>
      <c r="C76" s="39" t="s">
        <v>642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</row>
    <row r="77" spans="1:9" s="41" customFormat="1" ht="12.75">
      <c r="A77" s="40">
        <v>9</v>
      </c>
      <c r="B77" s="40"/>
      <c r="C77" s="40" t="s">
        <v>643</v>
      </c>
      <c r="D77" s="40">
        <f aca="true" t="shared" si="4" ref="D77:I77">SUM(D68:D76)</f>
        <v>1</v>
      </c>
      <c r="E77" s="40">
        <f t="shared" si="4"/>
        <v>2</v>
      </c>
      <c r="F77" s="40">
        <f t="shared" si="4"/>
        <v>0</v>
      </c>
      <c r="G77" s="40">
        <f t="shared" si="4"/>
        <v>0</v>
      </c>
      <c r="H77" s="40">
        <f t="shared" si="4"/>
        <v>4</v>
      </c>
      <c r="I77" s="40">
        <f t="shared" si="4"/>
        <v>4</v>
      </c>
    </row>
    <row r="78" spans="1:9" ht="7.5" customHeight="1">
      <c r="A78" s="110"/>
      <c r="B78" s="111"/>
      <c r="C78" s="111"/>
      <c r="D78" s="111"/>
      <c r="E78" s="111"/>
      <c r="F78" s="111"/>
      <c r="G78" s="111"/>
      <c r="H78" s="111"/>
      <c r="I78" s="112"/>
    </row>
    <row r="79" spans="1:9" s="41" customFormat="1" ht="12.75">
      <c r="A79" s="40">
        <f>(A10+A15+A59+A66+A77)</f>
        <v>64</v>
      </c>
      <c r="B79" s="40"/>
      <c r="C79" s="40" t="s">
        <v>644</v>
      </c>
      <c r="D79" s="40">
        <f aca="true" t="shared" si="5" ref="D79:I79">(D10+D15+D59+D66+D77)</f>
        <v>16</v>
      </c>
      <c r="E79" s="40">
        <f t="shared" si="5"/>
        <v>57</v>
      </c>
      <c r="F79" s="40">
        <f t="shared" si="5"/>
        <v>8</v>
      </c>
      <c r="G79" s="40">
        <f t="shared" si="5"/>
        <v>9</v>
      </c>
      <c r="H79" s="40">
        <f t="shared" si="5"/>
        <v>70</v>
      </c>
      <c r="I79" s="40">
        <f t="shared" si="5"/>
        <v>39</v>
      </c>
    </row>
  </sheetData>
  <sheetProtection password="CE88" sheet="1" objects="1" scenarios="1"/>
  <mergeCells count="9">
    <mergeCell ref="A1:I1"/>
    <mergeCell ref="A2:A4"/>
    <mergeCell ref="B2:B4"/>
    <mergeCell ref="C2:C4"/>
    <mergeCell ref="A78:I78"/>
    <mergeCell ref="A11:I11"/>
    <mergeCell ref="A16:I16"/>
    <mergeCell ref="A60:I60"/>
    <mergeCell ref="A67:I6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&amp;R&amp;P+42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M6" sqref="M6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53.140625" style="0" customWidth="1"/>
    <col min="4" max="4" width="6.28125" style="0" customWidth="1"/>
    <col min="5" max="5" width="6.57421875" style="0" customWidth="1"/>
    <col min="6" max="6" width="7.140625" style="0" customWidth="1"/>
    <col min="7" max="7" width="6.28125" style="0" customWidth="1"/>
    <col min="8" max="8" width="6.00390625" style="0" customWidth="1"/>
    <col min="9" max="9" width="6.140625" style="0" customWidth="1"/>
    <col min="10" max="10" width="6.28125" style="0" customWidth="1"/>
    <col min="11" max="12" width="5.7109375" style="0" customWidth="1"/>
    <col min="13" max="13" width="6.421875" style="0" customWidth="1"/>
  </cols>
  <sheetData>
    <row r="1" spans="1:13" ht="15">
      <c r="A1" s="113" t="s">
        <v>504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16" t="s">
        <v>0</v>
      </c>
      <c r="B2" s="116" t="s">
        <v>1</v>
      </c>
      <c r="C2" s="116" t="s">
        <v>2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9</v>
      </c>
      <c r="I2" s="2" t="s">
        <v>11</v>
      </c>
      <c r="J2" s="2" t="s">
        <v>13</v>
      </c>
      <c r="K2" s="2" t="s">
        <v>15</v>
      </c>
      <c r="L2" s="2" t="s">
        <v>17</v>
      </c>
      <c r="M2" s="2" t="s">
        <v>19</v>
      </c>
    </row>
    <row r="3" spans="1:13" ht="12.75">
      <c r="A3" s="116"/>
      <c r="B3" s="116"/>
      <c r="C3" s="116"/>
      <c r="D3" s="90" t="s">
        <v>499</v>
      </c>
      <c r="E3" s="91" t="s">
        <v>21</v>
      </c>
      <c r="F3" s="115"/>
      <c r="G3" s="115"/>
      <c r="H3" s="115"/>
      <c r="I3" s="115"/>
      <c r="J3" s="115"/>
      <c r="K3" s="115"/>
      <c r="L3" s="115"/>
      <c r="M3" s="115"/>
    </row>
    <row r="4" spans="1:13" ht="12.75">
      <c r="A4" s="116"/>
      <c r="B4" s="116"/>
      <c r="C4" s="116"/>
      <c r="D4" s="115"/>
      <c r="E4" s="90" t="s">
        <v>22</v>
      </c>
      <c r="F4" s="90" t="s">
        <v>6</v>
      </c>
      <c r="G4" s="91" t="s">
        <v>21</v>
      </c>
      <c r="H4" s="91"/>
      <c r="I4" s="91"/>
      <c r="J4" s="91"/>
      <c r="K4" s="91"/>
      <c r="L4" s="90" t="s">
        <v>18</v>
      </c>
      <c r="M4" s="90" t="s">
        <v>20</v>
      </c>
    </row>
    <row r="5" spans="1:13" ht="62.25" thickBot="1">
      <c r="A5" s="115"/>
      <c r="B5" s="115"/>
      <c r="C5" s="115"/>
      <c r="D5" s="115"/>
      <c r="E5" s="115"/>
      <c r="F5" s="115"/>
      <c r="G5" s="1" t="s">
        <v>8</v>
      </c>
      <c r="H5" s="1" t="s">
        <v>10</v>
      </c>
      <c r="I5" s="1" t="s">
        <v>12</v>
      </c>
      <c r="J5" s="1" t="s">
        <v>14</v>
      </c>
      <c r="K5" s="1" t="s">
        <v>16</v>
      </c>
      <c r="L5" s="115"/>
      <c r="M5" s="115"/>
    </row>
    <row r="6" spans="1:13" ht="13.5" hidden="1" thickBot="1">
      <c r="A6" s="117"/>
      <c r="B6" s="117"/>
      <c r="C6" s="117"/>
      <c r="D6" s="27">
        <v>2007</v>
      </c>
      <c r="E6" s="27">
        <v>2007</v>
      </c>
      <c r="F6" s="27">
        <v>2007</v>
      </c>
      <c r="G6" s="27">
        <v>2007</v>
      </c>
      <c r="H6" s="27">
        <v>2007</v>
      </c>
      <c r="I6" s="27">
        <v>2007</v>
      </c>
      <c r="J6" s="27">
        <v>2007</v>
      </c>
      <c r="K6" s="27">
        <v>2007</v>
      </c>
      <c r="L6" s="27">
        <v>2007</v>
      </c>
      <c r="M6" s="27">
        <v>2007</v>
      </c>
    </row>
    <row r="7" spans="1:13" ht="12.75">
      <c r="A7" s="38">
        <v>1</v>
      </c>
      <c r="B7" s="38" t="s">
        <v>544</v>
      </c>
      <c r="C7" s="38" t="s">
        <v>545</v>
      </c>
      <c r="D7" s="38">
        <v>41</v>
      </c>
      <c r="E7" s="38">
        <v>19</v>
      </c>
      <c r="F7" s="38">
        <v>15</v>
      </c>
      <c r="G7" s="38">
        <v>7</v>
      </c>
      <c r="H7" s="38">
        <v>0</v>
      </c>
      <c r="I7" s="38">
        <v>0</v>
      </c>
      <c r="J7" s="38">
        <v>5</v>
      </c>
      <c r="K7" s="38">
        <v>2</v>
      </c>
      <c r="L7" s="38">
        <v>0</v>
      </c>
      <c r="M7" s="38">
        <v>0</v>
      </c>
    </row>
    <row r="8" spans="1:13" ht="12.75">
      <c r="A8" s="39">
        <v>2</v>
      </c>
      <c r="B8" s="39" t="s">
        <v>546</v>
      </c>
      <c r="C8" s="39" t="s">
        <v>547</v>
      </c>
      <c r="D8" s="39">
        <v>70</v>
      </c>
      <c r="E8" s="39">
        <v>10</v>
      </c>
      <c r="F8" s="39">
        <v>18</v>
      </c>
      <c r="G8" s="39">
        <v>5</v>
      </c>
      <c r="H8" s="39">
        <v>1</v>
      </c>
      <c r="I8" s="39">
        <v>1</v>
      </c>
      <c r="J8" s="39">
        <v>2</v>
      </c>
      <c r="K8" s="39">
        <v>1</v>
      </c>
      <c r="L8" s="39">
        <v>3</v>
      </c>
      <c r="M8" s="39">
        <v>34</v>
      </c>
    </row>
    <row r="9" spans="1:13" ht="12.75">
      <c r="A9" s="39">
        <v>3</v>
      </c>
      <c r="B9" s="39" t="s">
        <v>546</v>
      </c>
      <c r="C9" s="39" t="s">
        <v>548</v>
      </c>
      <c r="D9" s="39">
        <v>86</v>
      </c>
      <c r="E9" s="39">
        <v>49</v>
      </c>
      <c r="F9" s="39">
        <v>30</v>
      </c>
      <c r="G9" s="39">
        <v>7</v>
      </c>
      <c r="H9" s="39">
        <v>0</v>
      </c>
      <c r="I9" s="39">
        <v>2</v>
      </c>
      <c r="J9" s="39">
        <v>3</v>
      </c>
      <c r="K9" s="39">
        <v>2</v>
      </c>
      <c r="L9" s="39">
        <v>0</v>
      </c>
      <c r="M9" s="39">
        <v>0</v>
      </c>
    </row>
    <row r="10" spans="1:13" ht="12.75">
      <c r="A10" s="39">
        <v>4</v>
      </c>
      <c r="B10" s="39" t="s">
        <v>546</v>
      </c>
      <c r="C10" s="39" t="s">
        <v>549</v>
      </c>
      <c r="D10" s="39">
        <v>42</v>
      </c>
      <c r="E10" s="39">
        <v>3</v>
      </c>
      <c r="F10" s="39">
        <v>35</v>
      </c>
      <c r="G10" s="39">
        <v>2</v>
      </c>
      <c r="H10" s="39">
        <v>0</v>
      </c>
      <c r="I10" s="39">
        <v>0</v>
      </c>
      <c r="J10" s="39">
        <v>1</v>
      </c>
      <c r="K10" s="39">
        <v>1</v>
      </c>
      <c r="L10" s="39">
        <v>0</v>
      </c>
      <c r="M10" s="39">
        <v>2</v>
      </c>
    </row>
    <row r="11" spans="1:13" ht="12.75">
      <c r="A11" s="39">
        <v>5</v>
      </c>
      <c r="B11" s="39" t="s">
        <v>550</v>
      </c>
      <c r="C11" s="39" t="s">
        <v>551</v>
      </c>
      <c r="D11" s="39">
        <v>35</v>
      </c>
      <c r="E11" s="39">
        <v>1</v>
      </c>
      <c r="F11" s="39">
        <v>27</v>
      </c>
      <c r="G11" s="39">
        <v>7</v>
      </c>
      <c r="H11" s="39">
        <v>0</v>
      </c>
      <c r="I11" s="39">
        <v>0</v>
      </c>
      <c r="J11" s="39">
        <v>5</v>
      </c>
      <c r="K11" s="39">
        <v>2</v>
      </c>
      <c r="L11" s="39">
        <v>0</v>
      </c>
      <c r="M11" s="39">
        <v>0</v>
      </c>
    </row>
    <row r="12" spans="1:13" s="41" customFormat="1" ht="12.75">
      <c r="A12" s="40">
        <v>5</v>
      </c>
      <c r="B12" s="40"/>
      <c r="C12" s="40" t="s">
        <v>552</v>
      </c>
      <c r="D12" s="40">
        <f aca="true" t="shared" si="0" ref="D12:M12">SUM(D7:D11)</f>
        <v>274</v>
      </c>
      <c r="E12" s="40">
        <f t="shared" si="0"/>
        <v>82</v>
      </c>
      <c r="F12" s="40">
        <f t="shared" si="0"/>
        <v>125</v>
      </c>
      <c r="G12" s="40">
        <f t="shared" si="0"/>
        <v>28</v>
      </c>
      <c r="H12" s="40">
        <f t="shared" si="0"/>
        <v>1</v>
      </c>
      <c r="I12" s="40">
        <f t="shared" si="0"/>
        <v>3</v>
      </c>
      <c r="J12" s="40">
        <f t="shared" si="0"/>
        <v>16</v>
      </c>
      <c r="K12" s="40">
        <f t="shared" si="0"/>
        <v>8</v>
      </c>
      <c r="L12" s="40">
        <f t="shared" si="0"/>
        <v>3</v>
      </c>
      <c r="M12" s="40">
        <f t="shared" si="0"/>
        <v>36</v>
      </c>
    </row>
    <row r="13" spans="1:13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2.75">
      <c r="A14" s="39">
        <v>1</v>
      </c>
      <c r="B14" s="39" t="s">
        <v>546</v>
      </c>
      <c r="C14" s="39" t="s">
        <v>553</v>
      </c>
      <c r="D14" s="39">
        <v>2</v>
      </c>
      <c r="E14" s="39">
        <v>0</v>
      </c>
      <c r="F14" s="39">
        <v>0</v>
      </c>
      <c r="G14" s="39">
        <v>2</v>
      </c>
      <c r="H14" s="39">
        <v>0</v>
      </c>
      <c r="I14" s="39">
        <v>0</v>
      </c>
      <c r="J14" s="39">
        <v>1</v>
      </c>
      <c r="K14" s="39">
        <v>1</v>
      </c>
      <c r="L14" s="39">
        <v>0</v>
      </c>
      <c r="M14" s="39">
        <v>0</v>
      </c>
    </row>
    <row r="15" spans="1:13" ht="12.75">
      <c r="A15" s="39">
        <v>2</v>
      </c>
      <c r="B15" s="39" t="s">
        <v>554</v>
      </c>
      <c r="C15" s="39" t="s">
        <v>555</v>
      </c>
      <c r="D15" s="39">
        <v>19</v>
      </c>
      <c r="E15" s="39">
        <v>0</v>
      </c>
      <c r="F15" s="39">
        <v>0</v>
      </c>
      <c r="G15" s="39">
        <v>19</v>
      </c>
      <c r="H15" s="39">
        <v>0</v>
      </c>
      <c r="I15" s="39">
        <v>0</v>
      </c>
      <c r="J15" s="39">
        <v>12</v>
      </c>
      <c r="K15" s="39">
        <v>7</v>
      </c>
      <c r="L15" s="39">
        <v>0</v>
      </c>
      <c r="M15" s="39">
        <v>0</v>
      </c>
    </row>
    <row r="16" spans="1:13" ht="12.75">
      <c r="A16" s="39">
        <v>3</v>
      </c>
      <c r="B16" s="39" t="s">
        <v>556</v>
      </c>
      <c r="C16" s="39" t="s">
        <v>557</v>
      </c>
      <c r="D16" s="39">
        <v>2</v>
      </c>
      <c r="E16" s="39">
        <v>0</v>
      </c>
      <c r="F16" s="39">
        <v>0</v>
      </c>
      <c r="G16" s="39">
        <v>2</v>
      </c>
      <c r="H16" s="39">
        <v>0</v>
      </c>
      <c r="I16" s="39">
        <v>0</v>
      </c>
      <c r="J16" s="39">
        <v>0</v>
      </c>
      <c r="K16" s="39">
        <v>2</v>
      </c>
      <c r="L16" s="39">
        <v>0</v>
      </c>
      <c r="M16" s="39">
        <v>0</v>
      </c>
    </row>
    <row r="17" spans="1:13" s="41" customFormat="1" ht="12.75">
      <c r="A17" s="40">
        <v>3</v>
      </c>
      <c r="B17" s="40"/>
      <c r="C17" s="40" t="s">
        <v>558</v>
      </c>
      <c r="D17" s="40">
        <f aca="true" t="shared" si="1" ref="D17:M17">SUM(D14:D16)</f>
        <v>23</v>
      </c>
      <c r="E17" s="40">
        <f t="shared" si="1"/>
        <v>0</v>
      </c>
      <c r="F17" s="40">
        <f t="shared" si="1"/>
        <v>0</v>
      </c>
      <c r="G17" s="40">
        <f t="shared" si="1"/>
        <v>23</v>
      </c>
      <c r="H17" s="40">
        <f t="shared" si="1"/>
        <v>0</v>
      </c>
      <c r="I17" s="40">
        <f t="shared" si="1"/>
        <v>0</v>
      </c>
      <c r="J17" s="40">
        <f t="shared" si="1"/>
        <v>13</v>
      </c>
      <c r="K17" s="40">
        <f t="shared" si="1"/>
        <v>10</v>
      </c>
      <c r="L17" s="40">
        <f t="shared" si="1"/>
        <v>0</v>
      </c>
      <c r="M17" s="40">
        <f t="shared" si="1"/>
        <v>0</v>
      </c>
    </row>
    <row r="18" spans="1:13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12.75">
      <c r="A19" s="39">
        <v>1</v>
      </c>
      <c r="B19" s="39" t="s">
        <v>559</v>
      </c>
      <c r="C19" s="39" t="s">
        <v>560</v>
      </c>
      <c r="D19" s="39">
        <v>42</v>
      </c>
      <c r="E19" s="39">
        <v>39</v>
      </c>
      <c r="F19" s="39">
        <v>1</v>
      </c>
      <c r="G19" s="39">
        <v>1</v>
      </c>
      <c r="H19" s="39">
        <v>1</v>
      </c>
      <c r="I19" s="39">
        <v>0</v>
      </c>
      <c r="J19" s="39">
        <v>0</v>
      </c>
      <c r="K19" s="39">
        <v>0</v>
      </c>
      <c r="L19" s="39">
        <v>1</v>
      </c>
      <c r="M19" s="39">
        <v>0</v>
      </c>
    </row>
    <row r="20" spans="1:13" ht="12.75">
      <c r="A20" s="39">
        <v>2</v>
      </c>
      <c r="B20" s="39" t="s">
        <v>559</v>
      </c>
      <c r="C20" s="39" t="s">
        <v>561</v>
      </c>
      <c r="D20" s="39">
        <v>8</v>
      </c>
      <c r="E20" s="39">
        <v>4</v>
      </c>
      <c r="F20" s="39">
        <v>0</v>
      </c>
      <c r="G20" s="39">
        <v>4</v>
      </c>
      <c r="H20" s="39">
        <v>2</v>
      </c>
      <c r="I20" s="39">
        <v>2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>
        <v>3</v>
      </c>
      <c r="B21" s="39" t="s">
        <v>562</v>
      </c>
      <c r="C21" s="39" t="s">
        <v>563</v>
      </c>
      <c r="D21" s="39">
        <v>9</v>
      </c>
      <c r="E21" s="39">
        <v>6</v>
      </c>
      <c r="F21" s="39">
        <v>2</v>
      </c>
      <c r="G21" s="39">
        <v>1</v>
      </c>
      <c r="H21" s="39">
        <v>1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ht="12.75">
      <c r="A22" s="39">
        <v>4</v>
      </c>
      <c r="B22" s="39" t="s">
        <v>564</v>
      </c>
      <c r="C22" s="39" t="s">
        <v>565</v>
      </c>
      <c r="D22" s="39">
        <v>20</v>
      </c>
      <c r="E22" s="39">
        <v>10</v>
      </c>
      <c r="F22" s="39">
        <v>9</v>
      </c>
      <c r="G22" s="39">
        <v>1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</row>
    <row r="23" spans="1:13" ht="12.75">
      <c r="A23" s="39">
        <v>5</v>
      </c>
      <c r="B23" s="39" t="s">
        <v>544</v>
      </c>
      <c r="C23" s="39" t="s">
        <v>566</v>
      </c>
      <c r="D23" s="39">
        <v>38</v>
      </c>
      <c r="E23" s="39">
        <v>32</v>
      </c>
      <c r="F23" s="39">
        <v>5</v>
      </c>
      <c r="G23" s="39">
        <v>1</v>
      </c>
      <c r="H23" s="39">
        <v>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39">
        <v>6</v>
      </c>
      <c r="B24" s="39" t="s">
        <v>567</v>
      </c>
      <c r="C24" s="39" t="s">
        <v>568</v>
      </c>
      <c r="D24" s="39">
        <v>20</v>
      </c>
      <c r="E24" s="39">
        <v>10</v>
      </c>
      <c r="F24" s="39">
        <v>0</v>
      </c>
      <c r="G24" s="39">
        <v>2</v>
      </c>
      <c r="H24" s="39">
        <v>1</v>
      </c>
      <c r="I24" s="39">
        <v>1</v>
      </c>
      <c r="J24" s="39">
        <v>0</v>
      </c>
      <c r="K24" s="39">
        <v>0</v>
      </c>
      <c r="L24" s="39">
        <v>6</v>
      </c>
      <c r="M24" s="39">
        <v>2</v>
      </c>
    </row>
    <row r="25" spans="1:13" ht="12.75">
      <c r="A25" s="39">
        <v>7</v>
      </c>
      <c r="B25" s="39" t="s">
        <v>546</v>
      </c>
      <c r="C25" s="39" t="s">
        <v>569</v>
      </c>
      <c r="D25" s="39">
        <v>7</v>
      </c>
      <c r="E25" s="39">
        <v>7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2.75">
      <c r="A27" s="39">
        <v>9</v>
      </c>
      <c r="B27" s="39" t="s">
        <v>546</v>
      </c>
      <c r="C27" s="39" t="s">
        <v>571</v>
      </c>
      <c r="D27" s="39">
        <v>96</v>
      </c>
      <c r="E27" s="39">
        <v>1</v>
      </c>
      <c r="F27" s="39">
        <v>5</v>
      </c>
      <c r="G27" s="39">
        <v>9</v>
      </c>
      <c r="H27" s="39">
        <v>9</v>
      </c>
      <c r="I27" s="39">
        <v>0</v>
      </c>
      <c r="J27" s="39">
        <v>0</v>
      </c>
      <c r="K27" s="39">
        <v>0</v>
      </c>
      <c r="L27" s="39">
        <v>2</v>
      </c>
      <c r="M27" s="39">
        <v>79</v>
      </c>
    </row>
    <row r="28" spans="1:13" ht="12.75">
      <c r="A28" s="39">
        <v>10</v>
      </c>
      <c r="B28" s="39" t="s">
        <v>546</v>
      </c>
      <c r="C28" s="39" t="s">
        <v>572</v>
      </c>
      <c r="D28" s="39">
        <v>22</v>
      </c>
      <c r="E28" s="39">
        <v>19</v>
      </c>
      <c r="F28" s="39">
        <v>1</v>
      </c>
      <c r="G28" s="39">
        <v>2</v>
      </c>
      <c r="H28" s="39">
        <v>2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</row>
    <row r="29" spans="1:13" ht="12.75">
      <c r="A29" s="39">
        <v>11</v>
      </c>
      <c r="B29" s="39" t="s">
        <v>546</v>
      </c>
      <c r="C29" s="39" t="s">
        <v>573</v>
      </c>
      <c r="D29" s="39">
        <v>34</v>
      </c>
      <c r="E29" s="39">
        <v>12</v>
      </c>
      <c r="F29" s="39">
        <v>0</v>
      </c>
      <c r="G29" s="39">
        <v>1</v>
      </c>
      <c r="H29" s="39">
        <v>1</v>
      </c>
      <c r="I29" s="39">
        <v>0</v>
      </c>
      <c r="J29" s="39">
        <v>0</v>
      </c>
      <c r="K29" s="39">
        <v>0</v>
      </c>
      <c r="L29" s="39">
        <v>3</v>
      </c>
      <c r="M29" s="39">
        <v>18</v>
      </c>
    </row>
    <row r="30" spans="1:13" ht="12.75">
      <c r="A30" s="39">
        <v>12</v>
      </c>
      <c r="B30" s="39" t="s">
        <v>546</v>
      </c>
      <c r="C30" s="39" t="s">
        <v>574</v>
      </c>
      <c r="D30" s="39">
        <v>19</v>
      </c>
      <c r="E30" s="39">
        <v>16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1</v>
      </c>
      <c r="M30" s="39">
        <v>2</v>
      </c>
    </row>
    <row r="31" spans="1:13" ht="12.75">
      <c r="A31" s="39">
        <v>13</v>
      </c>
      <c r="B31" s="39" t="s">
        <v>546</v>
      </c>
      <c r="C31" s="39" t="s">
        <v>575</v>
      </c>
      <c r="D31" s="39">
        <v>9</v>
      </c>
      <c r="E31" s="39">
        <v>7</v>
      </c>
      <c r="F31" s="39">
        <v>0</v>
      </c>
      <c r="G31" s="39">
        <v>1</v>
      </c>
      <c r="H31" s="39">
        <v>1</v>
      </c>
      <c r="I31" s="39">
        <v>0</v>
      </c>
      <c r="J31" s="39">
        <v>0</v>
      </c>
      <c r="K31" s="39">
        <v>0</v>
      </c>
      <c r="L31" s="39">
        <v>1</v>
      </c>
      <c r="M31" s="39">
        <v>0</v>
      </c>
    </row>
    <row r="32" spans="1:13" ht="12.75">
      <c r="A32" s="39">
        <v>14</v>
      </c>
      <c r="B32" s="39" t="s">
        <v>576</v>
      </c>
      <c r="C32" s="39" t="s">
        <v>577</v>
      </c>
      <c r="D32" s="39">
        <v>8</v>
      </c>
      <c r="E32" s="39">
        <v>6</v>
      </c>
      <c r="F32" s="39">
        <v>0</v>
      </c>
      <c r="G32" s="39">
        <v>2</v>
      </c>
      <c r="H32" s="39">
        <v>1</v>
      </c>
      <c r="I32" s="39">
        <v>1</v>
      </c>
      <c r="J32" s="39">
        <v>0</v>
      </c>
      <c r="K32" s="39">
        <v>0</v>
      </c>
      <c r="L32" s="39">
        <v>0</v>
      </c>
      <c r="M32" s="39">
        <v>0</v>
      </c>
    </row>
    <row r="33" spans="1:13" ht="12.75">
      <c r="A33" s="39">
        <v>15</v>
      </c>
      <c r="B33" s="39" t="s">
        <v>578</v>
      </c>
      <c r="C33" s="39" t="s">
        <v>579</v>
      </c>
      <c r="D33" s="39">
        <v>17</v>
      </c>
      <c r="E33" s="39">
        <v>14</v>
      </c>
      <c r="F33" s="39">
        <v>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9">
        <v>16</v>
      </c>
      <c r="B34" s="39" t="s">
        <v>580</v>
      </c>
      <c r="C34" s="39" t="s">
        <v>581</v>
      </c>
      <c r="D34" s="39">
        <v>15</v>
      </c>
      <c r="E34" s="39">
        <v>12</v>
      </c>
      <c r="F34" s="39">
        <v>0</v>
      </c>
      <c r="G34" s="39">
        <v>3</v>
      </c>
      <c r="H34" s="39">
        <v>3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2.75">
      <c r="A36" s="39">
        <v>18</v>
      </c>
      <c r="B36" s="39" t="s">
        <v>584</v>
      </c>
      <c r="C36" s="39" t="s">
        <v>585</v>
      </c>
      <c r="D36" s="39">
        <v>27</v>
      </c>
      <c r="E36" s="39">
        <v>16</v>
      </c>
      <c r="F36" s="39">
        <v>2</v>
      </c>
      <c r="G36" s="39">
        <v>1</v>
      </c>
      <c r="H36" s="39">
        <v>1</v>
      </c>
      <c r="I36" s="39">
        <v>0</v>
      </c>
      <c r="J36" s="39">
        <v>0</v>
      </c>
      <c r="K36" s="39">
        <v>0</v>
      </c>
      <c r="L36" s="39">
        <v>3</v>
      </c>
      <c r="M36" s="39">
        <v>5</v>
      </c>
    </row>
    <row r="37" spans="1:13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2.75">
      <c r="A38" s="39">
        <v>20</v>
      </c>
      <c r="B38" s="39" t="s">
        <v>550</v>
      </c>
      <c r="C38" s="39" t="s">
        <v>588</v>
      </c>
      <c r="D38" s="39">
        <v>23</v>
      </c>
      <c r="E38" s="39">
        <v>13</v>
      </c>
      <c r="F38" s="39">
        <v>0</v>
      </c>
      <c r="G38" s="39">
        <v>10</v>
      </c>
      <c r="H38" s="39">
        <v>9</v>
      </c>
      <c r="I38" s="39">
        <v>1</v>
      </c>
      <c r="J38" s="39">
        <v>0</v>
      </c>
      <c r="K38" s="39">
        <v>0</v>
      </c>
      <c r="L38" s="39">
        <v>0</v>
      </c>
      <c r="M38" s="39">
        <v>0</v>
      </c>
    </row>
    <row r="39" spans="1:13" ht="12.75">
      <c r="A39" s="39">
        <v>21</v>
      </c>
      <c r="B39" s="39" t="s">
        <v>589</v>
      </c>
      <c r="C39" s="39" t="s">
        <v>590</v>
      </c>
      <c r="D39" s="39">
        <v>10</v>
      </c>
      <c r="E39" s="39">
        <v>8</v>
      </c>
      <c r="F39" s="39">
        <v>0</v>
      </c>
      <c r="G39" s="39">
        <v>2</v>
      </c>
      <c r="H39" s="39">
        <v>0</v>
      </c>
      <c r="I39" s="39">
        <v>0</v>
      </c>
      <c r="J39" s="39">
        <v>2</v>
      </c>
      <c r="K39" s="39">
        <v>0</v>
      </c>
      <c r="L39" s="39">
        <v>0</v>
      </c>
      <c r="M39" s="39">
        <v>0</v>
      </c>
    </row>
    <row r="40" spans="1:13" ht="12.75">
      <c r="A40" s="39">
        <v>22</v>
      </c>
      <c r="B40" s="39" t="s">
        <v>589</v>
      </c>
      <c r="C40" s="39" t="s">
        <v>591</v>
      </c>
      <c r="D40" s="39">
        <v>10</v>
      </c>
      <c r="E40" s="39">
        <v>8</v>
      </c>
      <c r="F40" s="39">
        <v>0</v>
      </c>
      <c r="G40" s="39">
        <v>1</v>
      </c>
      <c r="H40" s="39">
        <v>1</v>
      </c>
      <c r="I40" s="39">
        <v>0</v>
      </c>
      <c r="J40" s="39">
        <v>0</v>
      </c>
      <c r="K40" s="39">
        <v>0</v>
      </c>
      <c r="L40" s="39">
        <v>1</v>
      </c>
      <c r="M40" s="39">
        <v>0</v>
      </c>
    </row>
    <row r="41" spans="1:13" ht="12.75">
      <c r="A41" s="39">
        <v>23</v>
      </c>
      <c r="B41" s="39" t="s">
        <v>592</v>
      </c>
      <c r="C41" s="39" t="s">
        <v>593</v>
      </c>
      <c r="D41" s="39">
        <v>6</v>
      </c>
      <c r="E41" s="39">
        <v>6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ht="12.75">
      <c r="A42" s="39">
        <v>24</v>
      </c>
      <c r="B42" s="39" t="s">
        <v>594</v>
      </c>
      <c r="C42" s="39" t="s">
        <v>595</v>
      </c>
      <c r="D42" s="39">
        <v>31</v>
      </c>
      <c r="E42" s="39">
        <v>21</v>
      </c>
      <c r="F42" s="39">
        <v>2</v>
      </c>
      <c r="G42" s="39">
        <v>8</v>
      </c>
      <c r="H42" s="39">
        <v>8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1:13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2.75">
      <c r="A44" s="39">
        <v>26</v>
      </c>
      <c r="B44" s="39" t="s">
        <v>597</v>
      </c>
      <c r="C44" s="39" t="s">
        <v>598</v>
      </c>
      <c r="D44" s="39">
        <v>22</v>
      </c>
      <c r="E44" s="39">
        <v>13</v>
      </c>
      <c r="F44" s="39">
        <v>4</v>
      </c>
      <c r="G44" s="39">
        <v>5</v>
      </c>
      <c r="H44" s="39">
        <v>5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ht="12.75">
      <c r="A45" s="39">
        <v>27</v>
      </c>
      <c r="B45" s="39" t="s">
        <v>599</v>
      </c>
      <c r="C45" s="39" t="s">
        <v>600</v>
      </c>
      <c r="D45" s="39">
        <v>5</v>
      </c>
      <c r="E45" s="39">
        <v>4</v>
      </c>
      <c r="F45" s="39">
        <v>1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ht="12.75">
      <c r="A46" s="39">
        <v>28</v>
      </c>
      <c r="B46" s="39" t="s">
        <v>601</v>
      </c>
      <c r="C46" s="39" t="s">
        <v>602</v>
      </c>
      <c r="D46" s="39">
        <v>14</v>
      </c>
      <c r="E46" s="39">
        <v>6</v>
      </c>
      <c r="F46" s="39">
        <v>0</v>
      </c>
      <c r="G46" s="39">
        <v>8</v>
      </c>
      <c r="H46" s="39">
        <v>7</v>
      </c>
      <c r="I46" s="39">
        <v>1</v>
      </c>
      <c r="J46" s="39">
        <v>0</v>
      </c>
      <c r="K46" s="39">
        <v>0</v>
      </c>
      <c r="L46" s="39">
        <v>0</v>
      </c>
      <c r="M46" s="39">
        <v>0</v>
      </c>
    </row>
    <row r="47" spans="1:13" ht="12.75">
      <c r="A47" s="39">
        <v>29</v>
      </c>
      <c r="B47" s="39" t="s">
        <v>601</v>
      </c>
      <c r="C47" s="39" t="s">
        <v>603</v>
      </c>
      <c r="D47" s="39">
        <v>12</v>
      </c>
      <c r="E47" s="39">
        <v>9</v>
      </c>
      <c r="F47" s="39">
        <v>0</v>
      </c>
      <c r="G47" s="39">
        <v>3</v>
      </c>
      <c r="H47" s="39">
        <v>2</v>
      </c>
      <c r="I47" s="39">
        <v>1</v>
      </c>
      <c r="J47" s="39">
        <v>0</v>
      </c>
      <c r="K47" s="39">
        <v>0</v>
      </c>
      <c r="L47" s="39">
        <v>0</v>
      </c>
      <c r="M47" s="39">
        <v>0</v>
      </c>
    </row>
    <row r="48" spans="1:13" ht="12.75">
      <c r="A48" s="39">
        <v>30</v>
      </c>
      <c r="B48" s="39" t="s">
        <v>604</v>
      </c>
      <c r="C48" s="39" t="s">
        <v>605</v>
      </c>
      <c r="D48" s="39">
        <v>16</v>
      </c>
      <c r="E48" s="39">
        <v>12</v>
      </c>
      <c r="F48" s="39">
        <v>1</v>
      </c>
      <c r="G48" s="39">
        <v>3</v>
      </c>
      <c r="H48" s="39">
        <v>2</v>
      </c>
      <c r="I48" s="39">
        <v>0</v>
      </c>
      <c r="J48" s="39">
        <v>1</v>
      </c>
      <c r="K48" s="39">
        <v>0</v>
      </c>
      <c r="L48" s="39">
        <v>0</v>
      </c>
      <c r="M48" s="39">
        <v>0</v>
      </c>
    </row>
    <row r="49" spans="1:13" ht="12.75">
      <c r="A49" s="39">
        <v>31</v>
      </c>
      <c r="B49" s="39" t="s">
        <v>606</v>
      </c>
      <c r="C49" s="39" t="s">
        <v>607</v>
      </c>
      <c r="D49" s="39">
        <v>35</v>
      </c>
      <c r="E49" s="39">
        <v>29</v>
      </c>
      <c r="F49" s="39">
        <v>1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5</v>
      </c>
    </row>
    <row r="50" spans="1:13" ht="12.75">
      <c r="A50" s="39">
        <v>32</v>
      </c>
      <c r="B50" s="39" t="s">
        <v>608</v>
      </c>
      <c r="C50" s="39" t="s">
        <v>609</v>
      </c>
      <c r="D50" s="39">
        <v>15</v>
      </c>
      <c r="E50" s="39">
        <v>15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</row>
    <row r="51" spans="1:13" ht="12.75">
      <c r="A51" s="39">
        <v>33</v>
      </c>
      <c r="B51" s="39" t="s">
        <v>610</v>
      </c>
      <c r="C51" s="39" t="s">
        <v>611</v>
      </c>
      <c r="D51" s="39">
        <v>30</v>
      </c>
      <c r="E51" s="39">
        <v>27</v>
      </c>
      <c r="F51" s="39">
        <v>1</v>
      </c>
      <c r="G51" s="39">
        <v>2</v>
      </c>
      <c r="H51" s="39">
        <v>2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ht="12.75">
      <c r="A52" s="39">
        <v>34</v>
      </c>
      <c r="B52" s="39" t="s">
        <v>554</v>
      </c>
      <c r="C52" s="39" t="s">
        <v>612</v>
      </c>
      <c r="D52" s="39">
        <v>8</v>
      </c>
      <c r="E52" s="39">
        <v>3</v>
      </c>
      <c r="F52" s="39">
        <v>2</v>
      </c>
      <c r="G52" s="39">
        <v>1</v>
      </c>
      <c r="H52" s="39">
        <v>1</v>
      </c>
      <c r="I52" s="39">
        <v>0</v>
      </c>
      <c r="J52" s="39">
        <v>0</v>
      </c>
      <c r="K52" s="39">
        <v>0</v>
      </c>
      <c r="L52" s="39">
        <v>1</v>
      </c>
      <c r="M52" s="39">
        <v>1</v>
      </c>
    </row>
    <row r="53" spans="1:13" ht="12.75">
      <c r="A53" s="39">
        <v>35</v>
      </c>
      <c r="B53" s="39" t="s">
        <v>554</v>
      </c>
      <c r="C53" s="39" t="s">
        <v>613</v>
      </c>
      <c r="D53" s="39">
        <v>18</v>
      </c>
      <c r="E53" s="39">
        <v>17</v>
      </c>
      <c r="F53" s="39">
        <v>0</v>
      </c>
      <c r="G53" s="39">
        <v>1</v>
      </c>
      <c r="H53" s="39">
        <v>0</v>
      </c>
      <c r="I53" s="39">
        <v>0</v>
      </c>
      <c r="J53" s="39">
        <v>1</v>
      </c>
      <c r="K53" s="39">
        <v>0</v>
      </c>
      <c r="L53" s="39">
        <v>0</v>
      </c>
      <c r="M53" s="39">
        <v>0</v>
      </c>
    </row>
    <row r="54" spans="1:13" ht="12.75">
      <c r="A54" s="39">
        <v>36</v>
      </c>
      <c r="B54" s="39" t="s">
        <v>614</v>
      </c>
      <c r="C54" s="39" t="s">
        <v>615</v>
      </c>
      <c r="D54" s="39">
        <v>6</v>
      </c>
      <c r="E54" s="39">
        <v>5</v>
      </c>
      <c r="F54" s="39">
        <v>0</v>
      </c>
      <c r="G54" s="39">
        <v>1</v>
      </c>
      <c r="H54" s="39">
        <v>1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39">
        <v>37</v>
      </c>
      <c r="B55" s="39" t="s">
        <v>556</v>
      </c>
      <c r="C55" s="39" t="s">
        <v>616</v>
      </c>
      <c r="D55" s="39">
        <v>7</v>
      </c>
      <c r="E55" s="39">
        <v>5</v>
      </c>
      <c r="F55" s="39">
        <v>0</v>
      </c>
      <c r="G55" s="39">
        <v>2</v>
      </c>
      <c r="H55" s="39">
        <v>2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12.75">
      <c r="A56" s="39">
        <v>38</v>
      </c>
      <c r="B56" s="39" t="s">
        <v>617</v>
      </c>
      <c r="C56" s="39" t="s">
        <v>618</v>
      </c>
      <c r="D56" s="39">
        <v>16</v>
      </c>
      <c r="E56" s="39">
        <v>13</v>
      </c>
      <c r="F56" s="39">
        <v>2</v>
      </c>
      <c r="G56" s="39">
        <v>1</v>
      </c>
      <c r="H56" s="39">
        <v>0</v>
      </c>
      <c r="I56" s="39">
        <v>1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39">
        <v>39</v>
      </c>
      <c r="B57" s="39" t="s">
        <v>619</v>
      </c>
      <c r="C57" s="39" t="s">
        <v>620</v>
      </c>
      <c r="D57" s="39">
        <v>2</v>
      </c>
      <c r="E57" s="39">
        <v>1</v>
      </c>
      <c r="F57" s="39">
        <v>0</v>
      </c>
      <c r="G57" s="39">
        <v>1</v>
      </c>
      <c r="H57" s="39">
        <v>1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39">
        <v>40</v>
      </c>
      <c r="B58" s="39" t="s">
        <v>621</v>
      </c>
      <c r="C58" s="39" t="s">
        <v>622</v>
      </c>
      <c r="D58" s="39">
        <v>14</v>
      </c>
      <c r="E58" s="39">
        <v>9</v>
      </c>
      <c r="F58" s="39">
        <v>3</v>
      </c>
      <c r="G58" s="39">
        <v>2</v>
      </c>
      <c r="H58" s="39">
        <v>1</v>
      </c>
      <c r="I58" s="39">
        <v>1</v>
      </c>
      <c r="J58" s="39">
        <v>0</v>
      </c>
      <c r="K58" s="39">
        <v>0</v>
      </c>
      <c r="L58" s="39">
        <v>0</v>
      </c>
      <c r="M58" s="39">
        <v>0</v>
      </c>
    </row>
    <row r="59" spans="1:13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2.75">
      <c r="A60" s="39">
        <v>42</v>
      </c>
      <c r="B60" s="39" t="s">
        <v>624</v>
      </c>
      <c r="C60" s="39" t="s">
        <v>625</v>
      </c>
      <c r="D60" s="39">
        <v>16</v>
      </c>
      <c r="E60" s="39">
        <v>0</v>
      </c>
      <c r="F60" s="39">
        <v>0</v>
      </c>
      <c r="G60" s="39">
        <v>15</v>
      </c>
      <c r="H60" s="39">
        <v>4</v>
      </c>
      <c r="I60" s="39">
        <v>0</v>
      </c>
      <c r="J60" s="39">
        <v>11</v>
      </c>
      <c r="K60" s="39">
        <v>0</v>
      </c>
      <c r="L60" s="39">
        <v>1</v>
      </c>
      <c r="M60" s="39">
        <v>0</v>
      </c>
    </row>
    <row r="61" spans="1:13" s="41" customFormat="1" ht="12.75">
      <c r="A61" s="40">
        <v>42</v>
      </c>
      <c r="B61" s="40"/>
      <c r="C61" s="40" t="s">
        <v>626</v>
      </c>
      <c r="D61" s="40">
        <f aca="true" t="shared" si="2" ref="D61:M61">SUM(D19:D60)</f>
        <v>707</v>
      </c>
      <c r="E61" s="40">
        <f t="shared" si="2"/>
        <v>435</v>
      </c>
      <c r="F61" s="40">
        <f t="shared" si="2"/>
        <v>45</v>
      </c>
      <c r="G61" s="40">
        <f t="shared" si="2"/>
        <v>95</v>
      </c>
      <c r="H61" s="40">
        <f t="shared" si="2"/>
        <v>70</v>
      </c>
      <c r="I61" s="40">
        <f t="shared" si="2"/>
        <v>9</v>
      </c>
      <c r="J61" s="40">
        <f t="shared" si="2"/>
        <v>16</v>
      </c>
      <c r="K61" s="40">
        <f t="shared" si="2"/>
        <v>0</v>
      </c>
      <c r="L61" s="40">
        <f t="shared" si="2"/>
        <v>20</v>
      </c>
      <c r="M61" s="40">
        <f t="shared" si="2"/>
        <v>112</v>
      </c>
    </row>
    <row r="62" spans="1:13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ht="25.5">
      <c r="A63" s="39">
        <v>1</v>
      </c>
      <c r="B63" s="39" t="s">
        <v>559</v>
      </c>
      <c r="C63" s="39" t="s">
        <v>627</v>
      </c>
      <c r="D63" s="39">
        <v>1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2</v>
      </c>
      <c r="B64" s="39" t="s">
        <v>564</v>
      </c>
      <c r="C64" s="39" t="s">
        <v>628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3</v>
      </c>
      <c r="B65" s="39" t="s">
        <v>601</v>
      </c>
      <c r="C65" s="39" t="s">
        <v>629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4</v>
      </c>
      <c r="B66" s="39" t="s">
        <v>606</v>
      </c>
      <c r="C66" s="39" t="s">
        <v>630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12.75">
      <c r="A67" s="39">
        <v>5</v>
      </c>
      <c r="B67" s="39" t="s">
        <v>554</v>
      </c>
      <c r="C67" s="39" t="s">
        <v>631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s="41" customFormat="1" ht="12.75">
      <c r="A68" s="40">
        <v>5</v>
      </c>
      <c r="B68" s="40"/>
      <c r="C68" s="40" t="s">
        <v>632</v>
      </c>
      <c r="D68" s="40">
        <f aca="true" t="shared" si="3" ref="D68:M68">SUM(D63:D67)</f>
        <v>1</v>
      </c>
      <c r="E68" s="40">
        <f t="shared" si="3"/>
        <v>1</v>
      </c>
      <c r="F68" s="40">
        <f t="shared" si="3"/>
        <v>0</v>
      </c>
      <c r="G68" s="40">
        <f t="shared" si="3"/>
        <v>0</v>
      </c>
      <c r="H68" s="40">
        <f t="shared" si="3"/>
        <v>0</v>
      </c>
      <c r="I68" s="40">
        <f t="shared" si="3"/>
        <v>0</v>
      </c>
      <c r="J68" s="40">
        <f t="shared" si="3"/>
        <v>0</v>
      </c>
      <c r="K68" s="40">
        <f t="shared" si="3"/>
        <v>0</v>
      </c>
      <c r="L68" s="40">
        <f t="shared" si="3"/>
        <v>0</v>
      </c>
      <c r="M68" s="40">
        <f t="shared" si="3"/>
        <v>0</v>
      </c>
    </row>
    <row r="69" spans="1:13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1:13" ht="12.75">
      <c r="A70" s="39">
        <v>1</v>
      </c>
      <c r="B70" s="39" t="s">
        <v>562</v>
      </c>
      <c r="C70" s="39" t="s">
        <v>633</v>
      </c>
      <c r="D70" s="39">
        <v>10</v>
      </c>
      <c r="E70" s="39">
        <v>9</v>
      </c>
      <c r="F70" s="39">
        <v>0</v>
      </c>
      <c r="G70" s="39">
        <v>1</v>
      </c>
      <c r="H70" s="39">
        <v>1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</row>
    <row r="71" spans="1:13" ht="25.5">
      <c r="A71" s="39">
        <v>2</v>
      </c>
      <c r="B71" s="39" t="s">
        <v>546</v>
      </c>
      <c r="C71" s="39" t="s">
        <v>634</v>
      </c>
      <c r="D71" s="39">
        <v>7</v>
      </c>
      <c r="E71" s="39">
        <v>6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1</v>
      </c>
    </row>
    <row r="72" spans="1:13" ht="25.5">
      <c r="A72" s="39">
        <v>3</v>
      </c>
      <c r="B72" s="39" t="s">
        <v>546</v>
      </c>
      <c r="C72" s="39" t="s">
        <v>635</v>
      </c>
      <c r="D72" s="39">
        <v>8</v>
      </c>
      <c r="E72" s="39">
        <v>5</v>
      </c>
      <c r="F72" s="39">
        <v>0</v>
      </c>
      <c r="G72" s="39">
        <v>2</v>
      </c>
      <c r="H72" s="39">
        <v>1</v>
      </c>
      <c r="I72" s="39">
        <v>0</v>
      </c>
      <c r="J72" s="39">
        <v>1</v>
      </c>
      <c r="K72" s="39">
        <v>0</v>
      </c>
      <c r="L72" s="39">
        <v>0</v>
      </c>
      <c r="M72" s="39">
        <v>1</v>
      </c>
    </row>
    <row r="73" spans="1:13" ht="12.75">
      <c r="A73" s="39">
        <v>4</v>
      </c>
      <c r="B73" s="39" t="s">
        <v>636</v>
      </c>
      <c r="C73" s="39" t="s">
        <v>637</v>
      </c>
      <c r="D73" s="39">
        <v>36</v>
      </c>
      <c r="E73" s="39">
        <v>35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ht="12.75">
      <c r="A74" s="39">
        <v>5</v>
      </c>
      <c r="B74" s="39" t="s">
        <v>584</v>
      </c>
      <c r="C74" s="39" t="s">
        <v>638</v>
      </c>
      <c r="D74" s="39">
        <v>12</v>
      </c>
      <c r="E74" s="39">
        <v>12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ht="25.5">
      <c r="A75" s="39">
        <v>6</v>
      </c>
      <c r="B75" s="39" t="s">
        <v>586</v>
      </c>
      <c r="C75" s="39" t="s">
        <v>639</v>
      </c>
      <c r="D75" s="39">
        <v>13</v>
      </c>
      <c r="E75" s="39">
        <v>12</v>
      </c>
      <c r="F75" s="39">
        <v>0</v>
      </c>
      <c r="G75" s="39">
        <v>1</v>
      </c>
      <c r="H75" s="39">
        <v>0</v>
      </c>
      <c r="I75" s="39">
        <v>0</v>
      </c>
      <c r="J75" s="39">
        <v>1</v>
      </c>
      <c r="K75" s="39">
        <v>0</v>
      </c>
      <c r="L75" s="39">
        <v>0</v>
      </c>
      <c r="M75" s="39">
        <v>0</v>
      </c>
    </row>
    <row r="76" spans="1:13" ht="25.5">
      <c r="A76" s="39">
        <v>7</v>
      </c>
      <c r="B76" s="39" t="s">
        <v>586</v>
      </c>
      <c r="C76" s="39" t="s">
        <v>640</v>
      </c>
      <c r="D76" s="39">
        <v>15</v>
      </c>
      <c r="E76" s="39">
        <v>10</v>
      </c>
      <c r="F76" s="39">
        <v>0</v>
      </c>
      <c r="G76" s="39">
        <v>5</v>
      </c>
      <c r="H76" s="39">
        <v>3</v>
      </c>
      <c r="I76" s="39">
        <v>2</v>
      </c>
      <c r="J76" s="39">
        <v>0</v>
      </c>
      <c r="K76" s="39">
        <v>0</v>
      </c>
      <c r="L76" s="39">
        <v>0</v>
      </c>
      <c r="M76" s="39">
        <v>0</v>
      </c>
    </row>
    <row r="77" spans="1:13" ht="12.75">
      <c r="A77" s="39">
        <v>8</v>
      </c>
      <c r="B77" s="39" t="s">
        <v>604</v>
      </c>
      <c r="C77" s="39" t="s">
        <v>641</v>
      </c>
      <c r="D77" s="39">
        <v>20</v>
      </c>
      <c r="E77" s="39">
        <v>17</v>
      </c>
      <c r="F77" s="39">
        <v>0</v>
      </c>
      <c r="G77" s="39">
        <v>2</v>
      </c>
      <c r="H77" s="39">
        <v>2</v>
      </c>
      <c r="I77" s="39">
        <v>0</v>
      </c>
      <c r="J77" s="39">
        <v>0</v>
      </c>
      <c r="K77" s="39">
        <v>0</v>
      </c>
      <c r="L77" s="39">
        <v>0</v>
      </c>
      <c r="M77" s="39">
        <v>1</v>
      </c>
    </row>
    <row r="78" spans="1:13" ht="12.75">
      <c r="A78" s="39">
        <v>9</v>
      </c>
      <c r="B78" s="39" t="s">
        <v>606</v>
      </c>
      <c r="C78" s="39" t="s">
        <v>642</v>
      </c>
      <c r="D78" s="39">
        <v>8</v>
      </c>
      <c r="E78" s="39">
        <v>7</v>
      </c>
      <c r="F78" s="39">
        <v>0</v>
      </c>
      <c r="G78" s="39">
        <v>1</v>
      </c>
      <c r="H78" s="39">
        <v>1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</row>
    <row r="79" spans="1:13" s="41" customFormat="1" ht="12.75">
      <c r="A79" s="40">
        <v>9</v>
      </c>
      <c r="B79" s="40"/>
      <c r="C79" s="40" t="s">
        <v>643</v>
      </c>
      <c r="D79" s="40">
        <f aca="true" t="shared" si="4" ref="D79:M79">SUM(D70:D78)</f>
        <v>129</v>
      </c>
      <c r="E79" s="40">
        <f t="shared" si="4"/>
        <v>113</v>
      </c>
      <c r="F79" s="40">
        <f t="shared" si="4"/>
        <v>1</v>
      </c>
      <c r="G79" s="40">
        <f t="shared" si="4"/>
        <v>12</v>
      </c>
      <c r="H79" s="40">
        <f t="shared" si="4"/>
        <v>8</v>
      </c>
      <c r="I79" s="40">
        <f t="shared" si="4"/>
        <v>2</v>
      </c>
      <c r="J79" s="40">
        <f t="shared" si="4"/>
        <v>2</v>
      </c>
      <c r="K79" s="40">
        <f t="shared" si="4"/>
        <v>0</v>
      </c>
      <c r="L79" s="40">
        <f t="shared" si="4"/>
        <v>0</v>
      </c>
      <c r="M79" s="40">
        <f t="shared" si="4"/>
        <v>3</v>
      </c>
    </row>
    <row r="80" spans="1:13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2"/>
    </row>
    <row r="81" spans="1:13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M81">(D12+D17+D61+D68+D79)</f>
        <v>1134</v>
      </c>
      <c r="E81" s="40">
        <f t="shared" si="5"/>
        <v>631</v>
      </c>
      <c r="F81" s="40">
        <f t="shared" si="5"/>
        <v>171</v>
      </c>
      <c r="G81" s="40">
        <f t="shared" si="5"/>
        <v>158</v>
      </c>
      <c r="H81" s="40">
        <f t="shared" si="5"/>
        <v>79</v>
      </c>
      <c r="I81" s="40">
        <f t="shared" si="5"/>
        <v>14</v>
      </c>
      <c r="J81" s="40">
        <f t="shared" si="5"/>
        <v>47</v>
      </c>
      <c r="K81" s="40">
        <f t="shared" si="5"/>
        <v>18</v>
      </c>
      <c r="L81" s="40">
        <f t="shared" si="5"/>
        <v>23</v>
      </c>
      <c r="M81" s="40">
        <f t="shared" si="5"/>
        <v>151</v>
      </c>
    </row>
  </sheetData>
  <sheetProtection password="CE88" sheet="1" objects="1" scenarios="1"/>
  <mergeCells count="16">
    <mergeCell ref="A69:M69"/>
    <mergeCell ref="A80:M80"/>
    <mergeCell ref="G4:K4"/>
    <mergeCell ref="A13:M13"/>
    <mergeCell ref="A18:M18"/>
    <mergeCell ref="A62:M62"/>
    <mergeCell ref="E3:M3"/>
    <mergeCell ref="A2:A6"/>
    <mergeCell ref="B2:B6"/>
    <mergeCell ref="A1:M1"/>
    <mergeCell ref="C2:C6"/>
    <mergeCell ref="D3:D5"/>
    <mergeCell ref="E4:E5"/>
    <mergeCell ref="F4:F5"/>
    <mergeCell ref="M4:M5"/>
    <mergeCell ref="L4:L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&amp;R&amp;P+45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2.421875" style="0" customWidth="1"/>
    <col min="4" max="4" width="7.140625" style="0" customWidth="1"/>
    <col min="5" max="5" width="7.28125" style="0" customWidth="1"/>
    <col min="6" max="6" width="6.57421875" style="0" customWidth="1"/>
    <col min="7" max="7" width="7.140625" style="0" customWidth="1"/>
    <col min="8" max="8" width="6.8515625" style="0" customWidth="1"/>
    <col min="9" max="9" width="7.8515625" style="0" customWidth="1"/>
    <col min="10" max="10" width="8.00390625" style="0" customWidth="1"/>
    <col min="11" max="11" width="7.7109375" style="0" customWidth="1"/>
  </cols>
  <sheetData>
    <row r="1" spans="1:11" s="15" customFormat="1" ht="15">
      <c r="A1" s="113" t="s">
        <v>503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">
      <c r="A2" s="116" t="s">
        <v>0</v>
      </c>
      <c r="B2" s="116" t="s">
        <v>1</v>
      </c>
      <c r="C2" s="116" t="s">
        <v>2</v>
      </c>
      <c r="D2" s="2" t="s">
        <v>486</v>
      </c>
      <c r="E2" s="2" t="s">
        <v>485</v>
      </c>
      <c r="F2" s="2" t="s">
        <v>484</v>
      </c>
      <c r="G2" s="2" t="s">
        <v>483</v>
      </c>
      <c r="H2" s="2" t="s">
        <v>482</v>
      </c>
      <c r="I2" s="2" t="s">
        <v>481</v>
      </c>
      <c r="J2" s="2" t="s">
        <v>480</v>
      </c>
      <c r="K2" s="2" t="s">
        <v>479</v>
      </c>
    </row>
    <row r="3" spans="1:11" ht="12.75">
      <c r="A3" s="116"/>
      <c r="B3" s="116"/>
      <c r="C3" s="116"/>
      <c r="D3" s="90" t="s">
        <v>500</v>
      </c>
      <c r="E3" s="91" t="s">
        <v>21</v>
      </c>
      <c r="F3" s="91"/>
      <c r="G3" s="91"/>
      <c r="H3" s="115"/>
      <c r="I3" s="115"/>
      <c r="J3" s="115"/>
      <c r="K3" s="115"/>
    </row>
    <row r="4" spans="1:11" ht="12.75">
      <c r="A4" s="116"/>
      <c r="B4" s="116"/>
      <c r="C4" s="116"/>
      <c r="D4" s="115"/>
      <c r="E4" s="90" t="s">
        <v>478</v>
      </c>
      <c r="F4" s="90" t="s">
        <v>167</v>
      </c>
      <c r="G4" s="91" t="s">
        <v>21</v>
      </c>
      <c r="H4" s="115"/>
      <c r="I4" s="115"/>
      <c r="J4" s="115"/>
      <c r="K4" s="115"/>
    </row>
    <row r="5" spans="1:11" ht="54.75" customHeight="1" thickBot="1">
      <c r="A5" s="115"/>
      <c r="B5" s="115"/>
      <c r="C5" s="115"/>
      <c r="D5" s="115"/>
      <c r="E5" s="115"/>
      <c r="F5" s="115"/>
      <c r="G5" s="1" t="s">
        <v>166</v>
      </c>
      <c r="H5" s="1" t="s">
        <v>165</v>
      </c>
      <c r="I5" s="1" t="s">
        <v>164</v>
      </c>
      <c r="J5" s="1" t="s">
        <v>162</v>
      </c>
      <c r="K5" s="1" t="s">
        <v>161</v>
      </c>
    </row>
    <row r="6" spans="1:11" ht="8.25" customHeight="1" hidden="1">
      <c r="A6" s="117"/>
      <c r="B6" s="117"/>
      <c r="C6" s="117"/>
      <c r="D6" s="27">
        <v>2007</v>
      </c>
      <c r="E6" s="27">
        <v>2007</v>
      </c>
      <c r="F6" s="27">
        <v>2007</v>
      </c>
      <c r="G6" s="27">
        <v>2007</v>
      </c>
      <c r="H6" s="27">
        <v>2007</v>
      </c>
      <c r="I6" s="27">
        <v>2007</v>
      </c>
      <c r="J6" s="27">
        <v>2007</v>
      </c>
      <c r="K6" s="27">
        <v>2007</v>
      </c>
    </row>
    <row r="7" spans="1:11" ht="12.75">
      <c r="A7" s="38">
        <v>1</v>
      </c>
      <c r="B7" s="38" t="s">
        <v>544</v>
      </c>
      <c r="C7" s="38" t="s">
        <v>545</v>
      </c>
      <c r="D7" s="38">
        <v>41</v>
      </c>
      <c r="E7" s="38">
        <v>0</v>
      </c>
      <c r="F7" s="38">
        <v>41</v>
      </c>
      <c r="G7" s="38">
        <v>31</v>
      </c>
      <c r="H7" s="38">
        <v>0</v>
      </c>
      <c r="I7" s="38">
        <v>1</v>
      </c>
      <c r="J7" s="38">
        <v>7</v>
      </c>
      <c r="K7" s="38">
        <v>2</v>
      </c>
    </row>
    <row r="8" spans="1:11" ht="12.75">
      <c r="A8" s="39">
        <v>2</v>
      </c>
      <c r="B8" s="39" t="s">
        <v>546</v>
      </c>
      <c r="C8" s="39" t="s">
        <v>547</v>
      </c>
      <c r="D8" s="39">
        <v>70</v>
      </c>
      <c r="E8" s="39">
        <v>2</v>
      </c>
      <c r="F8" s="39">
        <v>68</v>
      </c>
      <c r="G8" s="39">
        <v>34</v>
      </c>
      <c r="H8" s="39">
        <v>0</v>
      </c>
      <c r="I8" s="39">
        <v>2</v>
      </c>
      <c r="J8" s="39">
        <v>1</v>
      </c>
      <c r="K8" s="39">
        <v>31</v>
      </c>
    </row>
    <row r="9" spans="1:11" ht="12.75">
      <c r="A9" s="39">
        <v>3</v>
      </c>
      <c r="B9" s="39" t="s">
        <v>546</v>
      </c>
      <c r="C9" s="39" t="s">
        <v>548</v>
      </c>
      <c r="D9" s="39">
        <v>86</v>
      </c>
      <c r="E9" s="39">
        <v>0</v>
      </c>
      <c r="F9" s="39">
        <v>86</v>
      </c>
      <c r="G9" s="39">
        <v>53</v>
      </c>
      <c r="H9" s="39">
        <v>0</v>
      </c>
      <c r="I9" s="39">
        <v>2</v>
      </c>
      <c r="J9" s="39">
        <v>2</v>
      </c>
      <c r="K9" s="39">
        <v>29</v>
      </c>
    </row>
    <row r="10" spans="1:11" ht="12.75">
      <c r="A10" s="39">
        <v>4</v>
      </c>
      <c r="B10" s="39" t="s">
        <v>546</v>
      </c>
      <c r="C10" s="39" t="s">
        <v>549</v>
      </c>
      <c r="D10" s="39">
        <v>42</v>
      </c>
      <c r="E10" s="39">
        <v>4</v>
      </c>
      <c r="F10" s="39">
        <v>38</v>
      </c>
      <c r="G10" s="39">
        <v>20</v>
      </c>
      <c r="H10" s="39">
        <v>0</v>
      </c>
      <c r="I10" s="39">
        <v>13</v>
      </c>
      <c r="J10" s="39">
        <v>5</v>
      </c>
      <c r="K10" s="39">
        <v>0</v>
      </c>
    </row>
    <row r="11" spans="1:11" ht="12.75">
      <c r="A11" s="39">
        <v>5</v>
      </c>
      <c r="B11" s="39" t="s">
        <v>550</v>
      </c>
      <c r="C11" s="39" t="s">
        <v>551</v>
      </c>
      <c r="D11" s="39">
        <v>35</v>
      </c>
      <c r="E11" s="39">
        <v>0</v>
      </c>
      <c r="F11" s="39">
        <v>35</v>
      </c>
      <c r="G11" s="39">
        <v>31</v>
      </c>
      <c r="H11" s="39">
        <v>0</v>
      </c>
      <c r="I11" s="39">
        <v>0</v>
      </c>
      <c r="J11" s="39">
        <v>2</v>
      </c>
      <c r="K11" s="39">
        <v>2</v>
      </c>
    </row>
    <row r="12" spans="1:11" s="41" customFormat="1" ht="12.75">
      <c r="A12" s="40">
        <v>5</v>
      </c>
      <c r="B12" s="40"/>
      <c r="C12" s="40" t="s">
        <v>552</v>
      </c>
      <c r="D12" s="40">
        <f aca="true" t="shared" si="0" ref="D12:K12">SUM(D7:D11)</f>
        <v>274</v>
      </c>
      <c r="E12" s="40">
        <f t="shared" si="0"/>
        <v>6</v>
      </c>
      <c r="F12" s="40">
        <f t="shared" si="0"/>
        <v>268</v>
      </c>
      <c r="G12" s="40">
        <f t="shared" si="0"/>
        <v>169</v>
      </c>
      <c r="H12" s="40">
        <f t="shared" si="0"/>
        <v>0</v>
      </c>
      <c r="I12" s="40">
        <f t="shared" si="0"/>
        <v>18</v>
      </c>
      <c r="J12" s="40">
        <f t="shared" si="0"/>
        <v>17</v>
      </c>
      <c r="K12" s="40">
        <f t="shared" si="0"/>
        <v>64</v>
      </c>
    </row>
    <row r="13" spans="1:11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2"/>
    </row>
    <row r="14" spans="1:11" ht="12.75">
      <c r="A14" s="39">
        <v>1</v>
      </c>
      <c r="B14" s="39" t="s">
        <v>546</v>
      </c>
      <c r="C14" s="39" t="s">
        <v>553</v>
      </c>
      <c r="D14" s="39">
        <v>2</v>
      </c>
      <c r="E14" s="39">
        <v>0</v>
      </c>
      <c r="F14" s="39">
        <v>2</v>
      </c>
      <c r="G14" s="39">
        <v>0</v>
      </c>
      <c r="H14" s="39">
        <v>0</v>
      </c>
      <c r="I14" s="39">
        <v>0</v>
      </c>
      <c r="J14" s="39">
        <v>2</v>
      </c>
      <c r="K14" s="39">
        <v>0</v>
      </c>
    </row>
    <row r="15" spans="1:11" ht="12.75">
      <c r="A15" s="39">
        <v>2</v>
      </c>
      <c r="B15" s="39" t="s">
        <v>554</v>
      </c>
      <c r="C15" s="39" t="s">
        <v>555</v>
      </c>
      <c r="D15" s="39">
        <v>19</v>
      </c>
      <c r="E15" s="39">
        <v>0</v>
      </c>
      <c r="F15" s="39">
        <v>19</v>
      </c>
      <c r="G15" s="39">
        <v>5</v>
      </c>
      <c r="H15" s="39">
        <v>5</v>
      </c>
      <c r="I15" s="39">
        <v>2</v>
      </c>
      <c r="J15" s="39">
        <v>0</v>
      </c>
      <c r="K15" s="39">
        <v>7</v>
      </c>
    </row>
    <row r="16" spans="1:11" ht="12.75">
      <c r="A16" s="39">
        <v>3</v>
      </c>
      <c r="B16" s="39" t="s">
        <v>556</v>
      </c>
      <c r="C16" s="39" t="s">
        <v>557</v>
      </c>
      <c r="D16" s="39">
        <v>2</v>
      </c>
      <c r="E16" s="39">
        <v>0</v>
      </c>
      <c r="F16" s="39">
        <v>2</v>
      </c>
      <c r="G16" s="39">
        <v>0</v>
      </c>
      <c r="H16" s="39">
        <v>0</v>
      </c>
      <c r="I16" s="39">
        <v>0</v>
      </c>
      <c r="J16" s="39">
        <v>2</v>
      </c>
      <c r="K16" s="39">
        <v>0</v>
      </c>
    </row>
    <row r="17" spans="1:11" s="41" customFormat="1" ht="12.75">
      <c r="A17" s="40">
        <v>3</v>
      </c>
      <c r="B17" s="40"/>
      <c r="C17" s="40" t="s">
        <v>558</v>
      </c>
      <c r="D17" s="40">
        <f aca="true" t="shared" si="1" ref="D17:K17">SUM(D14:D16)</f>
        <v>23</v>
      </c>
      <c r="E17" s="40">
        <f t="shared" si="1"/>
        <v>0</v>
      </c>
      <c r="F17" s="40">
        <f t="shared" si="1"/>
        <v>23</v>
      </c>
      <c r="G17" s="40">
        <f t="shared" si="1"/>
        <v>5</v>
      </c>
      <c r="H17" s="40">
        <f t="shared" si="1"/>
        <v>5</v>
      </c>
      <c r="I17" s="40">
        <f t="shared" si="1"/>
        <v>2</v>
      </c>
      <c r="J17" s="40">
        <f t="shared" si="1"/>
        <v>4</v>
      </c>
      <c r="K17" s="40">
        <f t="shared" si="1"/>
        <v>7</v>
      </c>
    </row>
    <row r="18" spans="1:11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2"/>
    </row>
    <row r="19" spans="1:11" ht="12.75">
      <c r="A19" s="39">
        <v>1</v>
      </c>
      <c r="B19" s="39" t="s">
        <v>559</v>
      </c>
      <c r="C19" s="39" t="s">
        <v>560</v>
      </c>
      <c r="D19" s="39">
        <v>42</v>
      </c>
      <c r="E19" s="39">
        <v>1</v>
      </c>
      <c r="F19" s="39">
        <v>41</v>
      </c>
      <c r="G19" s="39">
        <v>33</v>
      </c>
      <c r="H19" s="39">
        <v>6</v>
      </c>
      <c r="I19" s="39">
        <v>0</v>
      </c>
      <c r="J19" s="39">
        <v>2</v>
      </c>
      <c r="K19" s="39">
        <v>0</v>
      </c>
    </row>
    <row r="20" spans="1:11" ht="12.75">
      <c r="A20" s="39">
        <v>2</v>
      </c>
      <c r="B20" s="39" t="s">
        <v>559</v>
      </c>
      <c r="C20" s="39" t="s">
        <v>561</v>
      </c>
      <c r="D20" s="39">
        <v>8</v>
      </c>
      <c r="E20" s="39">
        <v>0</v>
      </c>
      <c r="F20" s="39">
        <v>8</v>
      </c>
      <c r="G20" s="39">
        <v>2</v>
      </c>
      <c r="H20" s="39">
        <v>6</v>
      </c>
      <c r="I20" s="39">
        <v>0</v>
      </c>
      <c r="J20" s="39">
        <v>0</v>
      </c>
      <c r="K20" s="39">
        <v>0</v>
      </c>
    </row>
    <row r="21" spans="1:11" ht="12.75">
      <c r="A21" s="39">
        <v>3</v>
      </c>
      <c r="B21" s="39" t="s">
        <v>562</v>
      </c>
      <c r="C21" s="39" t="s">
        <v>563</v>
      </c>
      <c r="D21" s="39">
        <v>9</v>
      </c>
      <c r="E21" s="39">
        <v>0</v>
      </c>
      <c r="F21" s="39">
        <v>9</v>
      </c>
      <c r="G21" s="39">
        <v>7</v>
      </c>
      <c r="H21" s="39">
        <v>0</v>
      </c>
      <c r="I21" s="39">
        <v>0</v>
      </c>
      <c r="J21" s="39">
        <v>0</v>
      </c>
      <c r="K21" s="39">
        <v>2</v>
      </c>
    </row>
    <row r="22" spans="1:11" ht="12.75">
      <c r="A22" s="39">
        <v>4</v>
      </c>
      <c r="B22" s="39" t="s">
        <v>564</v>
      </c>
      <c r="C22" s="39" t="s">
        <v>565</v>
      </c>
      <c r="D22" s="39">
        <v>20</v>
      </c>
      <c r="E22" s="39">
        <v>1</v>
      </c>
      <c r="F22" s="39">
        <v>19</v>
      </c>
      <c r="G22" s="39">
        <v>15</v>
      </c>
      <c r="H22" s="39">
        <v>4</v>
      </c>
      <c r="I22" s="39">
        <v>0</v>
      </c>
      <c r="J22" s="39">
        <v>0</v>
      </c>
      <c r="K22" s="39">
        <v>0</v>
      </c>
    </row>
    <row r="23" spans="1:11" ht="12.75">
      <c r="A23" s="39">
        <v>5</v>
      </c>
      <c r="B23" s="39" t="s">
        <v>544</v>
      </c>
      <c r="C23" s="39" t="s">
        <v>566</v>
      </c>
      <c r="D23" s="39">
        <v>38</v>
      </c>
      <c r="E23" s="39">
        <v>1</v>
      </c>
      <c r="F23" s="39">
        <v>37</v>
      </c>
      <c r="G23" s="39">
        <v>26</v>
      </c>
      <c r="H23" s="39">
        <v>10</v>
      </c>
      <c r="I23" s="39">
        <v>1</v>
      </c>
      <c r="J23" s="39">
        <v>0</v>
      </c>
      <c r="K23" s="39">
        <v>0</v>
      </c>
    </row>
    <row r="24" spans="1:11" ht="12.75">
      <c r="A24" s="39">
        <v>6</v>
      </c>
      <c r="B24" s="39" t="s">
        <v>567</v>
      </c>
      <c r="C24" s="39" t="s">
        <v>568</v>
      </c>
      <c r="D24" s="39">
        <v>20</v>
      </c>
      <c r="E24" s="39">
        <v>0</v>
      </c>
      <c r="F24" s="39">
        <v>20</v>
      </c>
      <c r="G24" s="39">
        <v>6</v>
      </c>
      <c r="H24" s="39">
        <v>2</v>
      </c>
      <c r="I24" s="39">
        <v>0</v>
      </c>
      <c r="J24" s="39">
        <v>0</v>
      </c>
      <c r="K24" s="39">
        <v>12</v>
      </c>
    </row>
    <row r="25" spans="1:11" ht="12.75">
      <c r="A25" s="39">
        <v>7</v>
      </c>
      <c r="B25" s="39" t="s">
        <v>546</v>
      </c>
      <c r="C25" s="39" t="s">
        <v>569</v>
      </c>
      <c r="D25" s="39">
        <v>7</v>
      </c>
      <c r="E25" s="39">
        <v>1</v>
      </c>
      <c r="F25" s="39">
        <v>6</v>
      </c>
      <c r="G25" s="39">
        <v>5</v>
      </c>
      <c r="H25" s="39">
        <v>1</v>
      </c>
      <c r="I25" s="39">
        <v>0</v>
      </c>
      <c r="J25" s="39">
        <v>0</v>
      </c>
      <c r="K25" s="39">
        <v>0</v>
      </c>
    </row>
    <row r="26" spans="1:11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12.75">
      <c r="A27" s="39">
        <v>9</v>
      </c>
      <c r="B27" s="39" t="s">
        <v>546</v>
      </c>
      <c r="C27" s="39" t="s">
        <v>571</v>
      </c>
      <c r="D27" s="39">
        <v>96</v>
      </c>
      <c r="E27" s="39">
        <v>1</v>
      </c>
      <c r="F27" s="39">
        <v>95</v>
      </c>
      <c r="G27" s="39">
        <v>8</v>
      </c>
      <c r="H27" s="39">
        <v>18</v>
      </c>
      <c r="I27" s="39">
        <v>34</v>
      </c>
      <c r="J27" s="39">
        <v>11</v>
      </c>
      <c r="K27" s="39">
        <v>24</v>
      </c>
    </row>
    <row r="28" spans="1:11" ht="12.75">
      <c r="A28" s="39">
        <v>10</v>
      </c>
      <c r="B28" s="39" t="s">
        <v>546</v>
      </c>
      <c r="C28" s="39" t="s">
        <v>572</v>
      </c>
      <c r="D28" s="39">
        <v>22</v>
      </c>
      <c r="E28" s="39">
        <v>1</v>
      </c>
      <c r="F28" s="39">
        <v>21</v>
      </c>
      <c r="G28" s="39">
        <v>7</v>
      </c>
      <c r="H28" s="39">
        <v>3</v>
      </c>
      <c r="I28" s="39">
        <v>1</v>
      </c>
      <c r="J28" s="39">
        <v>0</v>
      </c>
      <c r="K28" s="39">
        <v>10</v>
      </c>
    </row>
    <row r="29" spans="1:11" ht="12.75">
      <c r="A29" s="39">
        <v>11</v>
      </c>
      <c r="B29" s="39" t="s">
        <v>546</v>
      </c>
      <c r="C29" s="39" t="s">
        <v>573</v>
      </c>
      <c r="D29" s="39">
        <v>34</v>
      </c>
      <c r="E29" s="39">
        <v>3</v>
      </c>
      <c r="F29" s="39">
        <v>31</v>
      </c>
      <c r="G29" s="39">
        <v>25</v>
      </c>
      <c r="H29" s="39">
        <v>6</v>
      </c>
      <c r="I29" s="39">
        <v>0</v>
      </c>
      <c r="J29" s="39">
        <v>0</v>
      </c>
      <c r="K29" s="39">
        <v>0</v>
      </c>
    </row>
    <row r="30" spans="1:11" ht="12.75">
      <c r="A30" s="39">
        <v>12</v>
      </c>
      <c r="B30" s="39" t="s">
        <v>546</v>
      </c>
      <c r="C30" s="39" t="s">
        <v>574</v>
      </c>
      <c r="D30" s="39">
        <v>19</v>
      </c>
      <c r="E30" s="39">
        <v>1</v>
      </c>
      <c r="F30" s="39">
        <v>18</v>
      </c>
      <c r="G30" s="39">
        <v>12</v>
      </c>
      <c r="H30" s="39">
        <v>5</v>
      </c>
      <c r="I30" s="39">
        <v>0</v>
      </c>
      <c r="J30" s="39">
        <v>0</v>
      </c>
      <c r="K30" s="39">
        <v>1</v>
      </c>
    </row>
    <row r="31" spans="1:11" ht="12.75">
      <c r="A31" s="39">
        <v>13</v>
      </c>
      <c r="B31" s="39" t="s">
        <v>546</v>
      </c>
      <c r="C31" s="39" t="s">
        <v>575</v>
      </c>
      <c r="D31" s="39">
        <v>9</v>
      </c>
      <c r="E31" s="39">
        <v>1</v>
      </c>
      <c r="F31" s="39">
        <v>8</v>
      </c>
      <c r="G31" s="39">
        <v>3</v>
      </c>
      <c r="H31" s="39">
        <v>3</v>
      </c>
      <c r="I31" s="39">
        <v>0</v>
      </c>
      <c r="J31" s="39">
        <v>1</v>
      </c>
      <c r="K31" s="39">
        <v>1</v>
      </c>
    </row>
    <row r="32" spans="1:11" ht="12.75">
      <c r="A32" s="39">
        <v>14</v>
      </c>
      <c r="B32" s="39" t="s">
        <v>576</v>
      </c>
      <c r="C32" s="39" t="s">
        <v>577</v>
      </c>
      <c r="D32" s="39">
        <v>8</v>
      </c>
      <c r="E32" s="39">
        <v>0</v>
      </c>
      <c r="F32" s="39">
        <v>8</v>
      </c>
      <c r="G32" s="39">
        <v>8</v>
      </c>
      <c r="H32" s="39">
        <v>0</v>
      </c>
      <c r="I32" s="39">
        <v>0</v>
      </c>
      <c r="J32" s="39">
        <v>0</v>
      </c>
      <c r="K32" s="39">
        <v>0</v>
      </c>
    </row>
    <row r="33" spans="1:11" ht="12.75">
      <c r="A33" s="39">
        <v>15</v>
      </c>
      <c r="B33" s="39" t="s">
        <v>578</v>
      </c>
      <c r="C33" s="39" t="s">
        <v>579</v>
      </c>
      <c r="D33" s="39">
        <v>17</v>
      </c>
      <c r="E33" s="39">
        <v>0</v>
      </c>
      <c r="F33" s="39">
        <v>17</v>
      </c>
      <c r="G33" s="39">
        <v>17</v>
      </c>
      <c r="H33" s="39">
        <v>0</v>
      </c>
      <c r="I33" s="39">
        <v>0</v>
      </c>
      <c r="J33" s="39">
        <v>0</v>
      </c>
      <c r="K33" s="39">
        <v>0</v>
      </c>
    </row>
    <row r="34" spans="1:11" ht="12.75">
      <c r="A34" s="39">
        <v>16</v>
      </c>
      <c r="B34" s="39" t="s">
        <v>580</v>
      </c>
      <c r="C34" s="39" t="s">
        <v>581</v>
      </c>
      <c r="D34" s="39">
        <v>15</v>
      </c>
      <c r="E34" s="39">
        <v>2</v>
      </c>
      <c r="F34" s="39">
        <v>13</v>
      </c>
      <c r="G34" s="39">
        <v>11</v>
      </c>
      <c r="H34" s="39">
        <v>0</v>
      </c>
      <c r="I34" s="39">
        <v>0</v>
      </c>
      <c r="J34" s="39">
        <v>0</v>
      </c>
      <c r="K34" s="39">
        <v>2</v>
      </c>
    </row>
    <row r="35" spans="1:11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12.75">
      <c r="A36" s="39">
        <v>18</v>
      </c>
      <c r="B36" s="39" t="s">
        <v>584</v>
      </c>
      <c r="C36" s="39" t="s">
        <v>585</v>
      </c>
      <c r="D36" s="39">
        <v>27</v>
      </c>
      <c r="E36" s="39">
        <v>1</v>
      </c>
      <c r="F36" s="39">
        <v>26</v>
      </c>
      <c r="G36" s="39">
        <v>16</v>
      </c>
      <c r="H36" s="39">
        <v>0</v>
      </c>
      <c r="I36" s="39">
        <v>0</v>
      </c>
      <c r="J36" s="39">
        <v>6</v>
      </c>
      <c r="K36" s="39">
        <v>4</v>
      </c>
    </row>
    <row r="37" spans="1:11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12.75">
      <c r="A38" s="39">
        <v>20</v>
      </c>
      <c r="B38" s="39" t="s">
        <v>550</v>
      </c>
      <c r="C38" s="39" t="s">
        <v>588</v>
      </c>
      <c r="D38" s="39">
        <v>23</v>
      </c>
      <c r="E38" s="39">
        <v>2</v>
      </c>
      <c r="F38" s="39">
        <v>21</v>
      </c>
      <c r="G38" s="39">
        <v>16</v>
      </c>
      <c r="H38" s="39">
        <v>5</v>
      </c>
      <c r="I38" s="39">
        <v>0</v>
      </c>
      <c r="J38" s="39">
        <v>0</v>
      </c>
      <c r="K38" s="39">
        <v>0</v>
      </c>
    </row>
    <row r="39" spans="1:11" ht="12.75">
      <c r="A39" s="39">
        <v>21</v>
      </c>
      <c r="B39" s="39" t="s">
        <v>589</v>
      </c>
      <c r="C39" s="39" t="s">
        <v>590</v>
      </c>
      <c r="D39" s="39">
        <v>10</v>
      </c>
      <c r="E39" s="39">
        <v>0</v>
      </c>
      <c r="F39" s="39">
        <v>10</v>
      </c>
      <c r="G39" s="39">
        <v>1</v>
      </c>
      <c r="H39" s="39">
        <v>8</v>
      </c>
      <c r="I39" s="39">
        <v>0</v>
      </c>
      <c r="J39" s="39">
        <v>0</v>
      </c>
      <c r="K39" s="39">
        <v>1</v>
      </c>
    </row>
    <row r="40" spans="1:11" ht="12.75">
      <c r="A40" s="39">
        <v>22</v>
      </c>
      <c r="B40" s="39" t="s">
        <v>589</v>
      </c>
      <c r="C40" s="39" t="s">
        <v>591</v>
      </c>
      <c r="D40" s="39">
        <v>10</v>
      </c>
      <c r="E40" s="39">
        <v>0</v>
      </c>
      <c r="F40" s="39">
        <v>10</v>
      </c>
      <c r="G40" s="39">
        <v>7</v>
      </c>
      <c r="H40" s="39">
        <v>2</v>
      </c>
      <c r="I40" s="39">
        <v>0</v>
      </c>
      <c r="J40" s="39">
        <v>1</v>
      </c>
      <c r="K40" s="39">
        <v>0</v>
      </c>
    </row>
    <row r="41" spans="1:11" ht="12.75">
      <c r="A41" s="39">
        <v>23</v>
      </c>
      <c r="B41" s="39" t="s">
        <v>592</v>
      </c>
      <c r="C41" s="39" t="s">
        <v>593</v>
      </c>
      <c r="D41" s="39">
        <v>6</v>
      </c>
      <c r="E41" s="39">
        <v>0</v>
      </c>
      <c r="F41" s="39">
        <v>6</v>
      </c>
      <c r="G41" s="39">
        <v>6</v>
      </c>
      <c r="H41" s="39">
        <v>0</v>
      </c>
      <c r="I41" s="39">
        <v>0</v>
      </c>
      <c r="J41" s="39">
        <v>0</v>
      </c>
      <c r="K41" s="39">
        <v>0</v>
      </c>
    </row>
    <row r="42" spans="1:11" ht="12.75">
      <c r="A42" s="39">
        <v>24</v>
      </c>
      <c r="B42" s="39" t="s">
        <v>594</v>
      </c>
      <c r="C42" s="39" t="s">
        <v>595</v>
      </c>
      <c r="D42" s="39">
        <v>31</v>
      </c>
      <c r="E42" s="39">
        <v>0</v>
      </c>
      <c r="F42" s="39">
        <v>31</v>
      </c>
      <c r="G42" s="39">
        <v>10</v>
      </c>
      <c r="H42" s="39">
        <v>21</v>
      </c>
      <c r="I42" s="39">
        <v>0</v>
      </c>
      <c r="J42" s="39">
        <v>0</v>
      </c>
      <c r="K42" s="39">
        <v>0</v>
      </c>
    </row>
    <row r="43" spans="1:11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12.75">
      <c r="A44" s="39">
        <v>26</v>
      </c>
      <c r="B44" s="39" t="s">
        <v>597</v>
      </c>
      <c r="C44" s="39" t="s">
        <v>598</v>
      </c>
      <c r="D44" s="39">
        <v>22</v>
      </c>
      <c r="E44" s="39">
        <v>0</v>
      </c>
      <c r="F44" s="39">
        <v>22</v>
      </c>
      <c r="G44" s="39">
        <v>12</v>
      </c>
      <c r="H44" s="39">
        <v>1</v>
      </c>
      <c r="I44" s="39">
        <v>0</v>
      </c>
      <c r="J44" s="39">
        <v>0</v>
      </c>
      <c r="K44" s="39">
        <v>9</v>
      </c>
    </row>
    <row r="45" spans="1:11" ht="12.75">
      <c r="A45" s="39">
        <v>27</v>
      </c>
      <c r="B45" s="39" t="s">
        <v>599</v>
      </c>
      <c r="C45" s="39" t="s">
        <v>600</v>
      </c>
      <c r="D45" s="39">
        <v>5</v>
      </c>
      <c r="E45" s="39">
        <v>0</v>
      </c>
      <c r="F45" s="39">
        <v>5</v>
      </c>
      <c r="G45" s="39">
        <v>4</v>
      </c>
      <c r="H45" s="39">
        <v>0</v>
      </c>
      <c r="I45" s="39">
        <v>0</v>
      </c>
      <c r="J45" s="39">
        <v>0</v>
      </c>
      <c r="K45" s="39">
        <v>1</v>
      </c>
    </row>
    <row r="46" spans="1:11" ht="12.75">
      <c r="A46" s="39">
        <v>28</v>
      </c>
      <c r="B46" s="39" t="s">
        <v>601</v>
      </c>
      <c r="C46" s="39" t="s">
        <v>602</v>
      </c>
      <c r="D46" s="39">
        <v>14</v>
      </c>
      <c r="E46" s="39">
        <v>7</v>
      </c>
      <c r="F46" s="39">
        <v>7</v>
      </c>
      <c r="G46" s="39">
        <v>7</v>
      </c>
      <c r="H46" s="39">
        <v>0</v>
      </c>
      <c r="I46" s="39">
        <v>0</v>
      </c>
      <c r="J46" s="39">
        <v>0</v>
      </c>
      <c r="K46" s="39">
        <v>0</v>
      </c>
    </row>
    <row r="47" spans="1:11" ht="12.75">
      <c r="A47" s="39">
        <v>29</v>
      </c>
      <c r="B47" s="39" t="s">
        <v>601</v>
      </c>
      <c r="C47" s="39" t="s">
        <v>603</v>
      </c>
      <c r="D47" s="39">
        <v>12</v>
      </c>
      <c r="E47" s="39">
        <v>1</v>
      </c>
      <c r="F47" s="39">
        <v>11</v>
      </c>
      <c r="G47" s="39">
        <v>9</v>
      </c>
      <c r="H47" s="39">
        <v>2</v>
      </c>
      <c r="I47" s="39">
        <v>0</v>
      </c>
      <c r="J47" s="39">
        <v>0</v>
      </c>
      <c r="K47" s="39">
        <v>0</v>
      </c>
    </row>
    <row r="48" spans="1:11" ht="12.75">
      <c r="A48" s="39">
        <v>30</v>
      </c>
      <c r="B48" s="39" t="s">
        <v>604</v>
      </c>
      <c r="C48" s="39" t="s">
        <v>605</v>
      </c>
      <c r="D48" s="39">
        <v>16</v>
      </c>
      <c r="E48" s="39">
        <v>2</v>
      </c>
      <c r="F48" s="39">
        <v>14</v>
      </c>
      <c r="G48" s="39">
        <v>13</v>
      </c>
      <c r="H48" s="39">
        <v>1</v>
      </c>
      <c r="I48" s="39">
        <v>0</v>
      </c>
      <c r="J48" s="39">
        <v>0</v>
      </c>
      <c r="K48" s="39">
        <v>0</v>
      </c>
    </row>
    <row r="49" spans="1:11" ht="12.75">
      <c r="A49" s="39">
        <v>31</v>
      </c>
      <c r="B49" s="39" t="s">
        <v>606</v>
      </c>
      <c r="C49" s="39" t="s">
        <v>607</v>
      </c>
      <c r="D49" s="39">
        <v>35</v>
      </c>
      <c r="E49" s="39">
        <v>1</v>
      </c>
      <c r="F49" s="39">
        <v>34</v>
      </c>
      <c r="G49" s="39">
        <v>6</v>
      </c>
      <c r="H49" s="39">
        <v>12</v>
      </c>
      <c r="I49" s="39">
        <v>0</v>
      </c>
      <c r="J49" s="39">
        <v>0</v>
      </c>
      <c r="K49" s="39">
        <v>16</v>
      </c>
    </row>
    <row r="50" spans="1:11" ht="12.75">
      <c r="A50" s="39">
        <v>32</v>
      </c>
      <c r="B50" s="39" t="s">
        <v>608</v>
      </c>
      <c r="C50" s="39" t="s">
        <v>609</v>
      </c>
      <c r="D50" s="39">
        <v>15</v>
      </c>
      <c r="E50" s="39">
        <v>0</v>
      </c>
      <c r="F50" s="39">
        <v>15</v>
      </c>
      <c r="G50" s="39">
        <v>15</v>
      </c>
      <c r="H50" s="39">
        <v>0</v>
      </c>
      <c r="I50" s="39">
        <v>0</v>
      </c>
      <c r="J50" s="39">
        <v>0</v>
      </c>
      <c r="K50" s="39">
        <v>0</v>
      </c>
    </row>
    <row r="51" spans="1:11" ht="12.75">
      <c r="A51" s="39">
        <v>33</v>
      </c>
      <c r="B51" s="39" t="s">
        <v>610</v>
      </c>
      <c r="C51" s="39" t="s">
        <v>611</v>
      </c>
      <c r="D51" s="39">
        <v>30</v>
      </c>
      <c r="E51" s="39">
        <v>0</v>
      </c>
      <c r="F51" s="39">
        <v>30</v>
      </c>
      <c r="G51" s="39">
        <v>30</v>
      </c>
      <c r="H51" s="39">
        <v>0</v>
      </c>
      <c r="I51" s="39">
        <v>0</v>
      </c>
      <c r="J51" s="39">
        <v>0</v>
      </c>
      <c r="K51" s="39">
        <v>0</v>
      </c>
    </row>
    <row r="52" spans="1:11" ht="12.75">
      <c r="A52" s="39">
        <v>34</v>
      </c>
      <c r="B52" s="39" t="s">
        <v>554</v>
      </c>
      <c r="C52" s="39" t="s">
        <v>612</v>
      </c>
      <c r="D52" s="39">
        <v>8</v>
      </c>
      <c r="E52" s="39">
        <v>0</v>
      </c>
      <c r="F52" s="39">
        <v>8</v>
      </c>
      <c r="G52" s="39">
        <v>5</v>
      </c>
      <c r="H52" s="39">
        <v>3</v>
      </c>
      <c r="I52" s="39">
        <v>0</v>
      </c>
      <c r="J52" s="39">
        <v>0</v>
      </c>
      <c r="K52" s="39">
        <v>0</v>
      </c>
    </row>
    <row r="53" spans="1:11" ht="12.75">
      <c r="A53" s="39">
        <v>35</v>
      </c>
      <c r="B53" s="39" t="s">
        <v>554</v>
      </c>
      <c r="C53" s="39" t="s">
        <v>613</v>
      </c>
      <c r="D53" s="39">
        <v>18</v>
      </c>
      <c r="E53" s="39">
        <v>0</v>
      </c>
      <c r="F53" s="39">
        <v>18</v>
      </c>
      <c r="G53" s="39">
        <v>16</v>
      </c>
      <c r="H53" s="39">
        <v>2</v>
      </c>
      <c r="I53" s="39">
        <v>0</v>
      </c>
      <c r="J53" s="39">
        <v>0</v>
      </c>
      <c r="K53" s="39">
        <v>0</v>
      </c>
    </row>
    <row r="54" spans="1:11" ht="12.75">
      <c r="A54" s="39">
        <v>36</v>
      </c>
      <c r="B54" s="39" t="s">
        <v>614</v>
      </c>
      <c r="C54" s="39" t="s">
        <v>615</v>
      </c>
      <c r="D54" s="39">
        <v>6</v>
      </c>
      <c r="E54" s="39">
        <v>0</v>
      </c>
      <c r="F54" s="39">
        <v>6</v>
      </c>
      <c r="G54" s="39">
        <v>4</v>
      </c>
      <c r="H54" s="39">
        <v>2</v>
      </c>
      <c r="I54" s="39">
        <v>0</v>
      </c>
      <c r="J54" s="39">
        <v>0</v>
      </c>
      <c r="K54" s="39">
        <v>0</v>
      </c>
    </row>
    <row r="55" spans="1:11" ht="12.75">
      <c r="A55" s="39">
        <v>37</v>
      </c>
      <c r="B55" s="39" t="s">
        <v>556</v>
      </c>
      <c r="C55" s="39" t="s">
        <v>616</v>
      </c>
      <c r="D55" s="39">
        <v>7</v>
      </c>
      <c r="E55" s="39">
        <v>0</v>
      </c>
      <c r="F55" s="39">
        <v>7</v>
      </c>
      <c r="G55" s="39">
        <v>6</v>
      </c>
      <c r="H55" s="39">
        <v>0</v>
      </c>
      <c r="I55" s="39">
        <v>0</v>
      </c>
      <c r="J55" s="39">
        <v>0</v>
      </c>
      <c r="K55" s="39">
        <v>1</v>
      </c>
    </row>
    <row r="56" spans="1:11" ht="12.75">
      <c r="A56" s="39">
        <v>38</v>
      </c>
      <c r="B56" s="39" t="s">
        <v>617</v>
      </c>
      <c r="C56" s="39" t="s">
        <v>618</v>
      </c>
      <c r="D56" s="39">
        <v>16</v>
      </c>
      <c r="E56" s="39">
        <v>0</v>
      </c>
      <c r="F56" s="39">
        <v>16</v>
      </c>
      <c r="G56" s="39">
        <v>2</v>
      </c>
      <c r="H56" s="39">
        <v>14</v>
      </c>
      <c r="I56" s="39">
        <v>0</v>
      </c>
      <c r="J56" s="39">
        <v>0</v>
      </c>
      <c r="K56" s="39">
        <v>0</v>
      </c>
    </row>
    <row r="57" spans="1:11" ht="12.75">
      <c r="A57" s="39">
        <v>39</v>
      </c>
      <c r="B57" s="39" t="s">
        <v>619</v>
      </c>
      <c r="C57" s="39" t="s">
        <v>620</v>
      </c>
      <c r="D57" s="39">
        <v>2</v>
      </c>
      <c r="E57" s="39">
        <v>0</v>
      </c>
      <c r="F57" s="39">
        <v>2</v>
      </c>
      <c r="G57" s="39">
        <v>0</v>
      </c>
      <c r="H57" s="39">
        <v>0</v>
      </c>
      <c r="I57" s="39">
        <v>0</v>
      </c>
      <c r="J57" s="39">
        <v>0</v>
      </c>
      <c r="K57" s="39">
        <v>2</v>
      </c>
    </row>
    <row r="58" spans="1:11" ht="12.75">
      <c r="A58" s="39">
        <v>40</v>
      </c>
      <c r="B58" s="39" t="s">
        <v>621</v>
      </c>
      <c r="C58" s="39" t="s">
        <v>622</v>
      </c>
      <c r="D58" s="39">
        <v>14</v>
      </c>
      <c r="E58" s="39">
        <v>0</v>
      </c>
      <c r="F58" s="39">
        <v>14</v>
      </c>
      <c r="G58" s="39">
        <v>2</v>
      </c>
      <c r="H58" s="39">
        <v>12</v>
      </c>
      <c r="I58" s="39">
        <v>0</v>
      </c>
      <c r="J58" s="39">
        <v>0</v>
      </c>
      <c r="K58" s="39">
        <v>0</v>
      </c>
    </row>
    <row r="59" spans="1:11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12.75">
      <c r="A60" s="39">
        <v>42</v>
      </c>
      <c r="B60" s="39" t="s">
        <v>624</v>
      </c>
      <c r="C60" s="39" t="s">
        <v>625</v>
      </c>
      <c r="D60" s="39">
        <v>16</v>
      </c>
      <c r="E60" s="39">
        <v>0</v>
      </c>
      <c r="F60" s="39">
        <v>16</v>
      </c>
      <c r="G60" s="39">
        <v>3</v>
      </c>
      <c r="H60" s="39">
        <v>9</v>
      </c>
      <c r="I60" s="39">
        <v>3</v>
      </c>
      <c r="J60" s="39">
        <v>1</v>
      </c>
      <c r="K60" s="39">
        <v>0</v>
      </c>
    </row>
    <row r="61" spans="1:11" s="41" customFormat="1" ht="12.75">
      <c r="A61" s="40">
        <v>42</v>
      </c>
      <c r="B61" s="40"/>
      <c r="C61" s="40" t="s">
        <v>626</v>
      </c>
      <c r="D61" s="40">
        <f aca="true" t="shared" si="2" ref="D61:K61">SUM(D19:D60)</f>
        <v>707</v>
      </c>
      <c r="E61" s="40">
        <f t="shared" si="2"/>
        <v>27</v>
      </c>
      <c r="F61" s="40">
        <f t="shared" si="2"/>
        <v>680</v>
      </c>
      <c r="G61" s="40">
        <f t="shared" si="2"/>
        <v>375</v>
      </c>
      <c r="H61" s="40">
        <f t="shared" si="2"/>
        <v>158</v>
      </c>
      <c r="I61" s="40">
        <f t="shared" si="2"/>
        <v>39</v>
      </c>
      <c r="J61" s="40">
        <f t="shared" si="2"/>
        <v>22</v>
      </c>
      <c r="K61" s="40">
        <f t="shared" si="2"/>
        <v>86</v>
      </c>
    </row>
    <row r="62" spans="1:11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2"/>
    </row>
    <row r="63" spans="1:11" ht="25.5">
      <c r="A63" s="39">
        <v>1</v>
      </c>
      <c r="B63" s="39" t="s">
        <v>559</v>
      </c>
      <c r="C63" s="39" t="s">
        <v>627</v>
      </c>
      <c r="D63" s="39">
        <v>1</v>
      </c>
      <c r="E63" s="39">
        <v>0</v>
      </c>
      <c r="F63" s="39">
        <v>1</v>
      </c>
      <c r="G63" s="39">
        <v>0</v>
      </c>
      <c r="H63" s="39">
        <v>1</v>
      </c>
      <c r="I63" s="39">
        <v>0</v>
      </c>
      <c r="J63" s="39">
        <v>0</v>
      </c>
      <c r="K63" s="39">
        <v>0</v>
      </c>
    </row>
    <row r="64" spans="1:11" ht="12.75">
      <c r="A64" s="39">
        <v>2</v>
      </c>
      <c r="B64" s="39" t="s">
        <v>564</v>
      </c>
      <c r="C64" s="39" t="s">
        <v>628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</row>
    <row r="65" spans="1:11" ht="12.75">
      <c r="A65" s="39">
        <v>3</v>
      </c>
      <c r="B65" s="39" t="s">
        <v>601</v>
      </c>
      <c r="C65" s="39" t="s">
        <v>629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</row>
    <row r="66" spans="1:11" ht="12.75">
      <c r="A66" s="39">
        <v>4</v>
      </c>
      <c r="B66" s="39" t="s">
        <v>606</v>
      </c>
      <c r="C66" s="39" t="s">
        <v>630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</row>
    <row r="67" spans="1:11" ht="12.75">
      <c r="A67" s="39">
        <v>5</v>
      </c>
      <c r="B67" s="39" t="s">
        <v>554</v>
      </c>
      <c r="C67" s="39" t="s">
        <v>631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</row>
    <row r="68" spans="1:11" s="41" customFormat="1" ht="12.75">
      <c r="A68" s="40">
        <v>5</v>
      </c>
      <c r="B68" s="40"/>
      <c r="C68" s="40" t="s">
        <v>632</v>
      </c>
      <c r="D68" s="40">
        <f aca="true" t="shared" si="3" ref="D68:K68">SUM(D63:D67)</f>
        <v>1</v>
      </c>
      <c r="E68" s="40">
        <f t="shared" si="3"/>
        <v>0</v>
      </c>
      <c r="F68" s="40">
        <f t="shared" si="3"/>
        <v>1</v>
      </c>
      <c r="G68" s="40">
        <f t="shared" si="3"/>
        <v>0</v>
      </c>
      <c r="H68" s="40">
        <f t="shared" si="3"/>
        <v>1</v>
      </c>
      <c r="I68" s="40">
        <f t="shared" si="3"/>
        <v>0</v>
      </c>
      <c r="J68" s="40">
        <f t="shared" si="3"/>
        <v>0</v>
      </c>
      <c r="K68" s="40">
        <f t="shared" si="3"/>
        <v>0</v>
      </c>
    </row>
    <row r="69" spans="1:11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2"/>
    </row>
    <row r="70" spans="1:11" ht="12.75">
      <c r="A70" s="39">
        <v>1</v>
      </c>
      <c r="B70" s="39" t="s">
        <v>562</v>
      </c>
      <c r="C70" s="39" t="s">
        <v>633</v>
      </c>
      <c r="D70" s="39">
        <v>10</v>
      </c>
      <c r="E70" s="39">
        <v>0</v>
      </c>
      <c r="F70" s="39">
        <v>10</v>
      </c>
      <c r="G70" s="39">
        <v>9</v>
      </c>
      <c r="H70" s="39">
        <v>0</v>
      </c>
      <c r="I70" s="39">
        <v>0</v>
      </c>
      <c r="J70" s="39">
        <v>0</v>
      </c>
      <c r="K70" s="39">
        <v>1</v>
      </c>
    </row>
    <row r="71" spans="1:11" ht="25.5">
      <c r="A71" s="39">
        <v>2</v>
      </c>
      <c r="B71" s="39" t="s">
        <v>546</v>
      </c>
      <c r="C71" s="39" t="s">
        <v>634</v>
      </c>
      <c r="D71" s="39">
        <v>7</v>
      </c>
      <c r="E71" s="39">
        <v>3</v>
      </c>
      <c r="F71" s="39">
        <v>4</v>
      </c>
      <c r="G71" s="39">
        <v>0</v>
      </c>
      <c r="H71" s="39">
        <v>4</v>
      </c>
      <c r="I71" s="39">
        <v>0</v>
      </c>
      <c r="J71" s="39">
        <v>0</v>
      </c>
      <c r="K71" s="39">
        <v>0</v>
      </c>
    </row>
    <row r="72" spans="1:11" ht="25.5">
      <c r="A72" s="39">
        <v>3</v>
      </c>
      <c r="B72" s="39" t="s">
        <v>546</v>
      </c>
      <c r="C72" s="39" t="s">
        <v>635</v>
      </c>
      <c r="D72" s="39">
        <v>8</v>
      </c>
      <c r="E72" s="39">
        <v>0</v>
      </c>
      <c r="F72" s="39">
        <v>8</v>
      </c>
      <c r="G72" s="39">
        <v>4</v>
      </c>
      <c r="H72" s="39">
        <v>3</v>
      </c>
      <c r="I72" s="39">
        <v>0</v>
      </c>
      <c r="J72" s="39">
        <v>0</v>
      </c>
      <c r="K72" s="39">
        <v>1</v>
      </c>
    </row>
    <row r="73" spans="1:11" ht="12.75">
      <c r="A73" s="39">
        <v>4</v>
      </c>
      <c r="B73" s="39" t="s">
        <v>636</v>
      </c>
      <c r="C73" s="39" t="s">
        <v>637</v>
      </c>
      <c r="D73" s="39">
        <v>36</v>
      </c>
      <c r="E73" s="39">
        <v>0</v>
      </c>
      <c r="F73" s="39">
        <v>36</v>
      </c>
      <c r="G73" s="39">
        <v>22</v>
      </c>
      <c r="H73" s="39">
        <v>14</v>
      </c>
      <c r="I73" s="39">
        <v>0</v>
      </c>
      <c r="J73" s="39">
        <v>0</v>
      </c>
      <c r="K73" s="39">
        <v>0</v>
      </c>
    </row>
    <row r="74" spans="1:11" ht="12.75">
      <c r="A74" s="39">
        <v>5</v>
      </c>
      <c r="B74" s="39" t="s">
        <v>584</v>
      </c>
      <c r="C74" s="39" t="s">
        <v>638</v>
      </c>
      <c r="D74" s="39">
        <v>12</v>
      </c>
      <c r="E74" s="39">
        <v>0</v>
      </c>
      <c r="F74" s="39">
        <v>12</v>
      </c>
      <c r="G74" s="39">
        <v>12</v>
      </c>
      <c r="H74" s="39">
        <v>0</v>
      </c>
      <c r="I74" s="39">
        <v>0</v>
      </c>
      <c r="J74" s="39">
        <v>0</v>
      </c>
      <c r="K74" s="39">
        <v>0</v>
      </c>
    </row>
    <row r="75" spans="1:11" ht="25.5">
      <c r="A75" s="39">
        <v>6</v>
      </c>
      <c r="B75" s="39" t="s">
        <v>586</v>
      </c>
      <c r="C75" s="39" t="s">
        <v>639</v>
      </c>
      <c r="D75" s="39">
        <v>13</v>
      </c>
      <c r="E75" s="39">
        <v>1</v>
      </c>
      <c r="F75" s="39">
        <v>12</v>
      </c>
      <c r="G75" s="39">
        <v>2</v>
      </c>
      <c r="H75" s="39">
        <v>10</v>
      </c>
      <c r="I75" s="39">
        <v>0</v>
      </c>
      <c r="J75" s="39">
        <v>0</v>
      </c>
      <c r="K75" s="39">
        <v>0</v>
      </c>
    </row>
    <row r="76" spans="1:11" ht="25.5">
      <c r="A76" s="39">
        <v>7</v>
      </c>
      <c r="B76" s="39" t="s">
        <v>586</v>
      </c>
      <c r="C76" s="39" t="s">
        <v>640</v>
      </c>
      <c r="D76" s="39">
        <v>15</v>
      </c>
      <c r="E76" s="39">
        <v>0</v>
      </c>
      <c r="F76" s="39">
        <v>15</v>
      </c>
      <c r="G76" s="39">
        <v>2</v>
      </c>
      <c r="H76" s="39">
        <v>9</v>
      </c>
      <c r="I76" s="39">
        <v>0</v>
      </c>
      <c r="J76" s="39">
        <v>0</v>
      </c>
      <c r="K76" s="39">
        <v>4</v>
      </c>
    </row>
    <row r="77" spans="1:11" ht="12.75">
      <c r="A77" s="39">
        <v>8</v>
      </c>
      <c r="B77" s="39" t="s">
        <v>604</v>
      </c>
      <c r="C77" s="39" t="s">
        <v>641</v>
      </c>
      <c r="D77" s="39">
        <v>20</v>
      </c>
      <c r="E77" s="39">
        <v>2</v>
      </c>
      <c r="F77" s="39">
        <v>18</v>
      </c>
      <c r="G77" s="39">
        <v>9</v>
      </c>
      <c r="H77" s="39">
        <v>5</v>
      </c>
      <c r="I77" s="39">
        <v>1</v>
      </c>
      <c r="J77" s="39">
        <v>0</v>
      </c>
      <c r="K77" s="39">
        <v>3</v>
      </c>
    </row>
    <row r="78" spans="1:11" ht="12.75">
      <c r="A78" s="39">
        <v>9</v>
      </c>
      <c r="B78" s="39" t="s">
        <v>606</v>
      </c>
      <c r="C78" s="39" t="s">
        <v>642</v>
      </c>
      <c r="D78" s="39">
        <v>8</v>
      </c>
      <c r="E78" s="39">
        <v>0</v>
      </c>
      <c r="F78" s="39">
        <v>8</v>
      </c>
      <c r="G78" s="39">
        <v>4</v>
      </c>
      <c r="H78" s="39">
        <v>4</v>
      </c>
      <c r="I78" s="39">
        <v>0</v>
      </c>
      <c r="J78" s="39">
        <v>0</v>
      </c>
      <c r="K78" s="39">
        <v>0</v>
      </c>
    </row>
    <row r="79" spans="1:11" s="41" customFormat="1" ht="12.75">
      <c r="A79" s="40">
        <v>9</v>
      </c>
      <c r="B79" s="40"/>
      <c r="C79" s="40" t="s">
        <v>643</v>
      </c>
      <c r="D79" s="40">
        <f aca="true" t="shared" si="4" ref="D79:K79">SUM(D70:D78)</f>
        <v>129</v>
      </c>
      <c r="E79" s="40">
        <f t="shared" si="4"/>
        <v>6</v>
      </c>
      <c r="F79" s="40">
        <f t="shared" si="4"/>
        <v>123</v>
      </c>
      <c r="G79" s="40">
        <f t="shared" si="4"/>
        <v>64</v>
      </c>
      <c r="H79" s="40">
        <f t="shared" si="4"/>
        <v>49</v>
      </c>
      <c r="I79" s="40">
        <f t="shared" si="4"/>
        <v>1</v>
      </c>
      <c r="J79" s="40">
        <f t="shared" si="4"/>
        <v>0</v>
      </c>
      <c r="K79" s="40">
        <f t="shared" si="4"/>
        <v>9</v>
      </c>
    </row>
    <row r="80" spans="1:11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2"/>
    </row>
    <row r="81" spans="1:11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K81">(D12+D17+D61+D68+D79)</f>
        <v>1134</v>
      </c>
      <c r="E81" s="40">
        <f t="shared" si="5"/>
        <v>39</v>
      </c>
      <c r="F81" s="40">
        <f t="shared" si="5"/>
        <v>1095</v>
      </c>
      <c r="G81" s="40">
        <f t="shared" si="5"/>
        <v>613</v>
      </c>
      <c r="H81" s="40">
        <f t="shared" si="5"/>
        <v>213</v>
      </c>
      <c r="I81" s="40">
        <f t="shared" si="5"/>
        <v>60</v>
      </c>
      <c r="J81" s="40">
        <f t="shared" si="5"/>
        <v>43</v>
      </c>
      <c r="K81" s="40">
        <f t="shared" si="5"/>
        <v>166</v>
      </c>
    </row>
  </sheetData>
  <sheetProtection password="CE88" sheet="1" objects="1" scenarios="1"/>
  <mergeCells count="15">
    <mergeCell ref="A80:K80"/>
    <mergeCell ref="A13:K13"/>
    <mergeCell ref="A18:K18"/>
    <mergeCell ref="A62:K62"/>
    <mergeCell ref="A69:K69"/>
    <mergeCell ref="A1:K1"/>
    <mergeCell ref="D3:D5"/>
    <mergeCell ref="E4:E5"/>
    <mergeCell ref="F4:F5"/>
    <mergeCell ref="E3:F3"/>
    <mergeCell ref="G4:K4"/>
    <mergeCell ref="G3:K3"/>
    <mergeCell ref="A2:A6"/>
    <mergeCell ref="B2:B6"/>
    <mergeCell ref="C2:C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&amp;R&amp;P+48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A33" sqref="A33"/>
    </sheetView>
  </sheetViews>
  <sheetFormatPr defaultColWidth="9.140625" defaultRowHeight="12.75"/>
  <sheetData>
    <row r="1" spans="2:11" ht="18">
      <c r="B1" s="99" t="s">
        <v>655</v>
      </c>
      <c r="C1" s="99"/>
      <c r="D1" s="99"/>
      <c r="E1" s="99"/>
      <c r="F1" s="99"/>
      <c r="G1" s="99"/>
      <c r="H1" s="99"/>
      <c r="I1" s="99"/>
      <c r="J1" s="99"/>
      <c r="K1" s="99"/>
    </row>
    <row r="3" spans="2:11" s="66" customFormat="1" ht="21" customHeight="1">
      <c r="B3"/>
      <c r="C3" s="41" t="s">
        <v>251</v>
      </c>
      <c r="D3"/>
      <c r="E3"/>
      <c r="F3"/>
      <c r="G3"/>
      <c r="H3"/>
      <c r="I3"/>
      <c r="J3"/>
      <c r="K3"/>
    </row>
    <row r="4" spans="2:11" s="66" customFormat="1" ht="12.75">
      <c r="B4" t="s">
        <v>656</v>
      </c>
      <c r="C4"/>
      <c r="D4"/>
      <c r="E4"/>
      <c r="F4"/>
      <c r="G4"/>
      <c r="H4"/>
      <c r="I4"/>
      <c r="J4"/>
      <c r="K4"/>
    </row>
    <row r="5" spans="2:11" s="66" customFormat="1" ht="12.75">
      <c r="B5" t="s">
        <v>657</v>
      </c>
      <c r="C5"/>
      <c r="D5"/>
      <c r="E5"/>
      <c r="F5"/>
      <c r="G5"/>
      <c r="H5"/>
      <c r="I5"/>
      <c r="J5"/>
      <c r="K5"/>
    </row>
    <row r="6" spans="2:11" s="66" customFormat="1" ht="12.75">
      <c r="B6"/>
      <c r="C6" s="41" t="s">
        <v>678</v>
      </c>
      <c r="D6"/>
      <c r="E6"/>
      <c r="F6"/>
      <c r="G6"/>
      <c r="H6"/>
      <c r="I6"/>
      <c r="J6"/>
      <c r="K6"/>
    </row>
    <row r="7" spans="2:11" s="66" customFormat="1" ht="12.75">
      <c r="B7" t="s">
        <v>679</v>
      </c>
      <c r="C7"/>
      <c r="D7"/>
      <c r="E7"/>
      <c r="F7"/>
      <c r="G7"/>
      <c r="H7"/>
      <c r="I7"/>
      <c r="J7"/>
      <c r="K7"/>
    </row>
    <row r="8" spans="2:11" s="66" customFormat="1" ht="12.75">
      <c r="B8" t="s">
        <v>658</v>
      </c>
      <c r="C8"/>
      <c r="D8"/>
      <c r="E8"/>
      <c r="F8"/>
      <c r="G8"/>
      <c r="H8"/>
      <c r="I8"/>
      <c r="J8"/>
      <c r="K8"/>
    </row>
    <row r="9" spans="2:11" s="66" customFormat="1" ht="12.75">
      <c r="B9" t="s">
        <v>659</v>
      </c>
      <c r="C9"/>
      <c r="D9"/>
      <c r="E9"/>
      <c r="F9"/>
      <c r="G9"/>
      <c r="H9"/>
      <c r="I9"/>
      <c r="J9"/>
      <c r="K9"/>
    </row>
    <row r="10" spans="2:11" s="66" customFormat="1" ht="12.75">
      <c r="B10" t="s">
        <v>680</v>
      </c>
      <c r="C10"/>
      <c r="D10"/>
      <c r="E10"/>
      <c r="F10"/>
      <c r="G10"/>
      <c r="H10"/>
      <c r="I10"/>
      <c r="J10"/>
      <c r="K10"/>
    </row>
    <row r="11" spans="2:11" s="66" customFormat="1" ht="12.75">
      <c r="B11" t="s">
        <v>660</v>
      </c>
      <c r="C11"/>
      <c r="D11"/>
      <c r="E11"/>
      <c r="F11"/>
      <c r="G11"/>
      <c r="H11"/>
      <c r="I11"/>
      <c r="J11"/>
      <c r="K11"/>
    </row>
    <row r="12" spans="2:11" s="66" customFormat="1" ht="12.75">
      <c r="B12" t="s">
        <v>681</v>
      </c>
      <c r="C12"/>
      <c r="D12"/>
      <c r="E12"/>
      <c r="F12"/>
      <c r="G12"/>
      <c r="H12"/>
      <c r="I12"/>
      <c r="J12"/>
      <c r="K12"/>
    </row>
    <row r="13" spans="2:11" s="66" customFormat="1" ht="12.75" customHeight="1">
      <c r="B13" t="s">
        <v>661</v>
      </c>
      <c r="C13"/>
      <c r="D13"/>
      <c r="E13"/>
      <c r="F13"/>
      <c r="G13"/>
      <c r="H13"/>
      <c r="I13"/>
      <c r="J13"/>
      <c r="K13"/>
    </row>
    <row r="14" spans="2:11" s="66" customFormat="1" ht="12.75">
      <c r="B14" t="s">
        <v>662</v>
      </c>
      <c r="C14"/>
      <c r="D14"/>
      <c r="E14"/>
      <c r="F14"/>
      <c r="G14"/>
      <c r="H14"/>
      <c r="I14"/>
      <c r="J14"/>
      <c r="K14"/>
    </row>
    <row r="15" spans="2:11" s="66" customFormat="1" ht="12.75">
      <c r="B15"/>
      <c r="C15" s="41" t="s">
        <v>682</v>
      </c>
      <c r="D15"/>
      <c r="E15"/>
      <c r="F15"/>
      <c r="G15"/>
      <c r="H15"/>
      <c r="I15"/>
      <c r="J15"/>
      <c r="K15"/>
    </row>
    <row r="16" spans="2:11" s="66" customFormat="1" ht="12.75">
      <c r="B16" t="s">
        <v>663</v>
      </c>
      <c r="C16"/>
      <c r="D16"/>
      <c r="E16"/>
      <c r="F16"/>
      <c r="G16"/>
      <c r="H16"/>
      <c r="I16"/>
      <c r="J16"/>
      <c r="K16"/>
    </row>
    <row r="17" spans="2:11" s="66" customFormat="1" ht="12.75">
      <c r="B17" t="s">
        <v>664</v>
      </c>
      <c r="C17"/>
      <c r="D17"/>
      <c r="E17"/>
      <c r="F17"/>
      <c r="G17"/>
      <c r="H17"/>
      <c r="I17"/>
      <c r="J17"/>
      <c r="K17"/>
    </row>
    <row r="18" spans="2:11" s="66" customFormat="1" ht="12.75">
      <c r="B18" t="s">
        <v>665</v>
      </c>
      <c r="C18"/>
      <c r="D18"/>
      <c r="E18"/>
      <c r="F18"/>
      <c r="G18"/>
      <c r="H18"/>
      <c r="I18"/>
      <c r="J18"/>
      <c r="K18"/>
    </row>
    <row r="19" spans="2:11" s="66" customFormat="1" ht="12" customHeight="1">
      <c r="B19" t="s">
        <v>666</v>
      </c>
      <c r="C19"/>
      <c r="D19"/>
      <c r="E19"/>
      <c r="F19"/>
      <c r="G19"/>
      <c r="H19"/>
      <c r="I19"/>
      <c r="J19"/>
      <c r="K19"/>
    </row>
    <row r="20" spans="2:11" s="66" customFormat="1" ht="12.75">
      <c r="B20"/>
      <c r="C20" s="41" t="s">
        <v>683</v>
      </c>
      <c r="D20"/>
      <c r="E20"/>
      <c r="F20"/>
      <c r="G20"/>
      <c r="H20"/>
      <c r="I20"/>
      <c r="J20"/>
      <c r="K20"/>
    </row>
    <row r="21" spans="2:11" s="66" customFormat="1" ht="12.75">
      <c r="B21" t="s">
        <v>667</v>
      </c>
      <c r="C21"/>
      <c r="D21"/>
      <c r="E21"/>
      <c r="F21"/>
      <c r="G21"/>
      <c r="H21"/>
      <c r="I21"/>
      <c r="J21"/>
      <c r="K21"/>
    </row>
    <row r="22" spans="2:11" s="66" customFormat="1" ht="12.75">
      <c r="B22" t="s">
        <v>668</v>
      </c>
      <c r="C22"/>
      <c r="D22"/>
      <c r="E22"/>
      <c r="F22"/>
      <c r="G22"/>
      <c r="H22"/>
      <c r="I22"/>
      <c r="J22"/>
      <c r="K22"/>
    </row>
    <row r="23" spans="2:11" s="66" customFormat="1" ht="15" customHeight="1">
      <c r="B23"/>
      <c r="C23" s="41" t="s">
        <v>669</v>
      </c>
      <c r="D23"/>
      <c r="E23"/>
      <c r="F23"/>
      <c r="G23"/>
      <c r="H23"/>
      <c r="I23"/>
      <c r="J23"/>
      <c r="K23"/>
    </row>
    <row r="24" spans="2:11" s="66" customFormat="1" ht="12.75">
      <c r="B24" t="s">
        <v>684</v>
      </c>
      <c r="C24"/>
      <c r="D24"/>
      <c r="E24"/>
      <c r="F24"/>
      <c r="G24"/>
      <c r="H24"/>
      <c r="I24"/>
      <c r="J24"/>
      <c r="K24"/>
    </row>
    <row r="25" spans="2:11" s="66" customFormat="1" ht="12.75">
      <c r="B25" t="s">
        <v>670</v>
      </c>
      <c r="C25"/>
      <c r="D25"/>
      <c r="E25"/>
      <c r="F25"/>
      <c r="G25"/>
      <c r="H25"/>
      <c r="I25"/>
      <c r="J25"/>
      <c r="K25"/>
    </row>
    <row r="26" spans="2:11" s="66" customFormat="1" ht="12.75">
      <c r="B26" t="s">
        <v>671</v>
      </c>
      <c r="C26"/>
      <c r="D26"/>
      <c r="E26"/>
      <c r="F26"/>
      <c r="G26"/>
      <c r="H26"/>
      <c r="I26"/>
      <c r="J26"/>
      <c r="K26"/>
    </row>
    <row r="27" spans="2:11" s="66" customFormat="1" ht="12.75">
      <c r="B27"/>
      <c r="C27" s="41" t="s">
        <v>672</v>
      </c>
      <c r="D27"/>
      <c r="E27"/>
      <c r="F27"/>
      <c r="G27"/>
      <c r="H27"/>
      <c r="I27"/>
      <c r="J27"/>
      <c r="K27"/>
    </row>
    <row r="28" spans="2:11" s="66" customFormat="1" ht="11.25" customHeight="1">
      <c r="B28"/>
      <c r="C28" s="41" t="s">
        <v>685</v>
      </c>
      <c r="D28"/>
      <c r="E28"/>
      <c r="F28"/>
      <c r="G28"/>
      <c r="H28"/>
      <c r="I28"/>
      <c r="J28"/>
      <c r="K28"/>
    </row>
    <row r="29" spans="2:11" s="66" customFormat="1" ht="12.75">
      <c r="B29" t="s">
        <v>673</v>
      </c>
      <c r="C29"/>
      <c r="D29"/>
      <c r="E29"/>
      <c r="F29"/>
      <c r="G29"/>
      <c r="H29"/>
      <c r="I29"/>
      <c r="J29"/>
      <c r="K29"/>
    </row>
    <row r="30" spans="2:11" s="66" customFormat="1" ht="12.75">
      <c r="B30" t="s">
        <v>686</v>
      </c>
      <c r="C30"/>
      <c r="D30"/>
      <c r="E30"/>
      <c r="F30"/>
      <c r="G30"/>
      <c r="H30"/>
      <c r="I30"/>
      <c r="J30"/>
      <c r="K30"/>
    </row>
    <row r="31" spans="2:11" s="66" customFormat="1" ht="12.75">
      <c r="B31" t="s">
        <v>674</v>
      </c>
      <c r="C31"/>
      <c r="D31"/>
      <c r="E31"/>
      <c r="F31"/>
      <c r="G31"/>
      <c r="H31"/>
      <c r="I31"/>
      <c r="J31"/>
      <c r="K31"/>
    </row>
    <row r="32" spans="2:11" s="66" customFormat="1" ht="12.75">
      <c r="B32" t="s">
        <v>687</v>
      </c>
      <c r="C32"/>
      <c r="D32"/>
      <c r="E32"/>
      <c r="F32"/>
      <c r="G32"/>
      <c r="H32"/>
      <c r="I32"/>
      <c r="J32"/>
      <c r="K32"/>
    </row>
    <row r="33" spans="2:11" s="66" customFormat="1" ht="12.75">
      <c r="B33"/>
      <c r="C33"/>
      <c r="D33"/>
      <c r="E33"/>
      <c r="F33"/>
      <c r="G33"/>
      <c r="H33"/>
      <c r="I33"/>
      <c r="J33"/>
      <c r="K33"/>
    </row>
    <row r="34" spans="2:11" s="66" customFormat="1" ht="12" customHeight="1">
      <c r="B34"/>
      <c r="C34" s="41" t="s">
        <v>675</v>
      </c>
      <c r="D34"/>
      <c r="E34"/>
      <c r="F34"/>
      <c r="G34"/>
      <c r="H34"/>
      <c r="I34"/>
      <c r="J34"/>
      <c r="K34"/>
    </row>
    <row r="35" spans="2:11" s="66" customFormat="1" ht="12.75">
      <c r="B35"/>
      <c r="C35" s="41" t="s">
        <v>676</v>
      </c>
      <c r="D35"/>
      <c r="E35"/>
      <c r="F35"/>
      <c r="G35"/>
      <c r="H35"/>
      <c r="I35"/>
      <c r="J35"/>
      <c r="K35"/>
    </row>
    <row r="36" spans="2:11" s="66" customFormat="1" ht="12.75">
      <c r="B36" t="s">
        <v>677</v>
      </c>
      <c r="C36"/>
      <c r="D36"/>
      <c r="E36"/>
      <c r="F36"/>
      <c r="G36"/>
      <c r="H36"/>
      <c r="I36"/>
      <c r="J36"/>
      <c r="K36"/>
    </row>
    <row r="37" spans="2:11" s="66" customFormat="1" ht="12.75">
      <c r="B37" t="s">
        <v>688</v>
      </c>
      <c r="C37"/>
      <c r="D37"/>
      <c r="E37"/>
      <c r="F37"/>
      <c r="G37"/>
      <c r="H37"/>
      <c r="I37"/>
      <c r="J37"/>
      <c r="K37"/>
    </row>
    <row r="38" s="66" customFormat="1" ht="12.75"/>
  </sheetData>
  <sheetProtection password="CE88" sheet="1" objects="1" scenarios="1"/>
  <mergeCells count="1">
    <mergeCell ref="B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1"/>
  <sheetViews>
    <sheetView showGridLines="0" zoomScalePageLayoutView="0" workbookViewId="0" topLeftCell="A1">
      <pane xSplit="3" ySplit="6" topLeftCell="D64" activePane="bottomRight" state="frozen"/>
      <selection pane="topLeft" activeCell="C13" sqref="A13:Q87"/>
      <selection pane="topRight" activeCell="C13" sqref="A13:Q87"/>
      <selection pane="bottomLeft" activeCell="C13" sqref="A13:Q87"/>
      <selection pane="bottomRight" activeCell="A13" sqref="A13:Q87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51.7109375" style="0" customWidth="1"/>
    <col min="4" max="4" width="7.8515625" style="0" customWidth="1"/>
    <col min="5" max="5" width="7.00390625" style="0" customWidth="1"/>
    <col min="6" max="6" width="6.140625" style="0" customWidth="1"/>
    <col min="7" max="7" width="6.00390625" style="0" customWidth="1"/>
    <col min="8" max="8" width="5.421875" style="0" customWidth="1"/>
    <col min="9" max="9" width="6.8515625" style="0" customWidth="1"/>
    <col min="10" max="10" width="5.57421875" style="0" customWidth="1"/>
    <col min="11" max="11" width="5.7109375" style="0" customWidth="1"/>
    <col min="12" max="12" width="5.8515625" style="0" customWidth="1"/>
    <col min="13" max="15" width="5.7109375" style="0" customWidth="1"/>
    <col min="16" max="16" width="5.140625" style="0" customWidth="1"/>
    <col min="17" max="17" width="5.421875" style="0" customWidth="1"/>
  </cols>
  <sheetData>
    <row r="1" spans="1:17" s="15" customFormat="1" ht="15">
      <c r="A1" s="113" t="s">
        <v>501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1" customHeight="1">
      <c r="A2" s="116" t="s">
        <v>0</v>
      </c>
      <c r="B2" s="116" t="s">
        <v>1</v>
      </c>
      <c r="C2" s="116" t="s">
        <v>2</v>
      </c>
      <c r="D2" s="2" t="s">
        <v>477</v>
      </c>
      <c r="E2" s="2" t="s">
        <v>476</v>
      </c>
      <c r="F2" s="2" t="s">
        <v>475</v>
      </c>
      <c r="G2" s="2" t="s">
        <v>474</v>
      </c>
      <c r="H2" s="2" t="s">
        <v>473</v>
      </c>
      <c r="I2" s="2" t="s">
        <v>472</v>
      </c>
      <c r="J2" s="2" t="s">
        <v>471</v>
      </c>
      <c r="K2" s="2" t="s">
        <v>470</v>
      </c>
      <c r="L2" s="2" t="s">
        <v>469</v>
      </c>
      <c r="M2" s="2" t="s">
        <v>468</v>
      </c>
      <c r="N2" s="2" t="s">
        <v>467</v>
      </c>
      <c r="O2" s="2" t="s">
        <v>466</v>
      </c>
      <c r="P2" s="2" t="s">
        <v>465</v>
      </c>
      <c r="Q2" s="2" t="s">
        <v>464</v>
      </c>
    </row>
    <row r="3" spans="1:17" ht="9" customHeight="1">
      <c r="A3" s="116"/>
      <c r="B3" s="116"/>
      <c r="C3" s="116"/>
      <c r="D3" s="90" t="s">
        <v>502</v>
      </c>
      <c r="E3" s="91" t="s">
        <v>42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1.25" customHeight="1">
      <c r="A4" s="116"/>
      <c r="B4" s="116"/>
      <c r="C4" s="116"/>
      <c r="D4" s="115"/>
      <c r="E4" s="90" t="s">
        <v>463</v>
      </c>
      <c r="F4" s="90" t="s">
        <v>462</v>
      </c>
      <c r="G4" s="90" t="s">
        <v>461</v>
      </c>
      <c r="H4" s="90" t="s">
        <v>460</v>
      </c>
      <c r="I4" s="90" t="s">
        <v>459</v>
      </c>
      <c r="J4" s="90" t="s">
        <v>458</v>
      </c>
      <c r="K4" s="91" t="s">
        <v>42</v>
      </c>
      <c r="L4" s="91"/>
      <c r="M4" s="91"/>
      <c r="N4" s="91"/>
      <c r="O4" s="91"/>
      <c r="P4" s="90" t="s">
        <v>457</v>
      </c>
      <c r="Q4" s="90" t="s">
        <v>456</v>
      </c>
    </row>
    <row r="5" spans="1:17" ht="92.2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" t="s">
        <v>455</v>
      </c>
      <c r="L5" s="1" t="s">
        <v>454</v>
      </c>
      <c r="M5" s="1" t="s">
        <v>453</v>
      </c>
      <c r="N5" s="1" t="s">
        <v>452</v>
      </c>
      <c r="O5" s="1" t="s">
        <v>451</v>
      </c>
      <c r="P5" s="115"/>
      <c r="Q5" s="115"/>
    </row>
    <row r="6" spans="1:17" ht="0.75" customHeight="1" hidden="1" thickBot="1">
      <c r="A6" s="117"/>
      <c r="B6" s="117"/>
      <c r="C6" s="117"/>
      <c r="D6" s="27">
        <v>2007</v>
      </c>
      <c r="E6" s="27">
        <v>2007</v>
      </c>
      <c r="F6" s="27">
        <v>2007</v>
      </c>
      <c r="G6" s="27">
        <v>2007</v>
      </c>
      <c r="H6" s="27">
        <v>2007</v>
      </c>
      <c r="I6" s="27">
        <v>2007</v>
      </c>
      <c r="J6" s="27">
        <v>2007</v>
      </c>
      <c r="K6" s="27">
        <v>2007</v>
      </c>
      <c r="L6" s="27">
        <v>2007</v>
      </c>
      <c r="M6" s="27">
        <v>2007</v>
      </c>
      <c r="N6" s="27">
        <v>2007</v>
      </c>
      <c r="O6" s="27">
        <v>2007</v>
      </c>
      <c r="P6" s="27">
        <v>2007</v>
      </c>
      <c r="Q6" s="27">
        <v>2007</v>
      </c>
    </row>
    <row r="7" spans="1:17" ht="12.75">
      <c r="A7" s="38">
        <v>1</v>
      </c>
      <c r="B7" s="38" t="s">
        <v>544</v>
      </c>
      <c r="C7" s="38" t="s">
        <v>545</v>
      </c>
      <c r="D7" s="38">
        <v>39</v>
      </c>
      <c r="E7" s="38">
        <v>18</v>
      </c>
      <c r="F7" s="38">
        <v>8</v>
      </c>
      <c r="G7" s="38">
        <v>1</v>
      </c>
      <c r="H7" s="38">
        <v>4</v>
      </c>
      <c r="I7" s="38">
        <v>0</v>
      </c>
      <c r="J7" s="38">
        <v>7</v>
      </c>
      <c r="K7" s="38">
        <v>2</v>
      </c>
      <c r="L7" s="38">
        <v>0</v>
      </c>
      <c r="M7" s="38">
        <v>5</v>
      </c>
      <c r="N7" s="38">
        <v>0</v>
      </c>
      <c r="O7" s="38">
        <v>0</v>
      </c>
      <c r="P7" s="38">
        <v>1</v>
      </c>
      <c r="Q7" s="38">
        <v>0</v>
      </c>
    </row>
    <row r="8" spans="1:17" ht="12.75">
      <c r="A8" s="39">
        <v>2</v>
      </c>
      <c r="B8" s="39" t="s">
        <v>546</v>
      </c>
      <c r="C8" s="39" t="s">
        <v>547</v>
      </c>
      <c r="D8" s="39">
        <v>78</v>
      </c>
      <c r="E8" s="39">
        <v>28</v>
      </c>
      <c r="F8" s="39">
        <v>21</v>
      </c>
      <c r="G8" s="39">
        <v>12</v>
      </c>
      <c r="H8" s="39">
        <v>2</v>
      </c>
      <c r="I8" s="39">
        <v>0</v>
      </c>
      <c r="J8" s="39">
        <v>14</v>
      </c>
      <c r="K8" s="39">
        <v>11</v>
      </c>
      <c r="L8" s="39">
        <v>2</v>
      </c>
      <c r="M8" s="39">
        <v>1</v>
      </c>
      <c r="N8" s="39">
        <v>0</v>
      </c>
      <c r="O8" s="39">
        <v>0</v>
      </c>
      <c r="P8" s="39">
        <v>1</v>
      </c>
      <c r="Q8" s="39">
        <v>0</v>
      </c>
    </row>
    <row r="9" spans="1:17" ht="12.75">
      <c r="A9" s="39">
        <v>3</v>
      </c>
      <c r="B9" s="39" t="s">
        <v>546</v>
      </c>
      <c r="C9" s="39" t="s">
        <v>548</v>
      </c>
      <c r="D9" s="39">
        <v>85</v>
      </c>
      <c r="E9" s="39">
        <v>31</v>
      </c>
      <c r="F9" s="39">
        <v>17</v>
      </c>
      <c r="G9" s="39">
        <v>8</v>
      </c>
      <c r="H9" s="39">
        <v>13</v>
      </c>
      <c r="I9" s="39">
        <v>0</v>
      </c>
      <c r="J9" s="39">
        <v>15</v>
      </c>
      <c r="K9" s="39">
        <v>7</v>
      </c>
      <c r="L9" s="39">
        <v>6</v>
      </c>
      <c r="M9" s="39">
        <v>2</v>
      </c>
      <c r="N9" s="39">
        <v>0</v>
      </c>
      <c r="O9" s="39">
        <v>0</v>
      </c>
      <c r="P9" s="39">
        <v>1</v>
      </c>
      <c r="Q9" s="39">
        <v>0</v>
      </c>
    </row>
    <row r="10" spans="1:17" ht="12.75">
      <c r="A10" s="39">
        <v>4</v>
      </c>
      <c r="B10" s="39" t="s">
        <v>546</v>
      </c>
      <c r="C10" s="39" t="s">
        <v>549</v>
      </c>
      <c r="D10" s="39">
        <v>43</v>
      </c>
      <c r="E10" s="39">
        <v>7</v>
      </c>
      <c r="F10" s="39">
        <v>12</v>
      </c>
      <c r="G10" s="39">
        <v>4</v>
      </c>
      <c r="H10" s="39">
        <v>1</v>
      </c>
      <c r="I10" s="39">
        <v>0</v>
      </c>
      <c r="J10" s="39">
        <v>16</v>
      </c>
      <c r="K10" s="39">
        <v>8</v>
      </c>
      <c r="L10" s="39">
        <v>0</v>
      </c>
      <c r="M10" s="39">
        <v>8</v>
      </c>
      <c r="N10" s="39">
        <v>0</v>
      </c>
      <c r="O10" s="39">
        <v>0</v>
      </c>
      <c r="P10" s="39">
        <v>3</v>
      </c>
      <c r="Q10" s="39">
        <v>0</v>
      </c>
    </row>
    <row r="11" spans="1:17" ht="12.75">
      <c r="A11" s="39">
        <v>5</v>
      </c>
      <c r="B11" s="39" t="s">
        <v>550</v>
      </c>
      <c r="C11" s="39" t="s">
        <v>551</v>
      </c>
      <c r="D11" s="39">
        <v>43</v>
      </c>
      <c r="E11" s="39">
        <v>10</v>
      </c>
      <c r="F11" s="39">
        <v>7</v>
      </c>
      <c r="G11" s="39">
        <v>2</v>
      </c>
      <c r="H11" s="39">
        <v>3</v>
      </c>
      <c r="I11" s="39">
        <v>0</v>
      </c>
      <c r="J11" s="39">
        <v>11</v>
      </c>
      <c r="K11" s="39">
        <v>5</v>
      </c>
      <c r="L11" s="39">
        <v>0</v>
      </c>
      <c r="M11" s="39">
        <v>0</v>
      </c>
      <c r="N11" s="39">
        <v>0</v>
      </c>
      <c r="O11" s="39">
        <v>6</v>
      </c>
      <c r="P11" s="39">
        <v>5</v>
      </c>
      <c r="Q11" s="39">
        <v>5</v>
      </c>
    </row>
    <row r="12" spans="1:17" s="41" customFormat="1" ht="12.75">
      <c r="A12" s="40">
        <v>5</v>
      </c>
      <c r="B12" s="40"/>
      <c r="C12" s="40" t="s">
        <v>552</v>
      </c>
      <c r="D12" s="40">
        <f aca="true" t="shared" si="0" ref="D12:Q12">SUM(D7:D11)</f>
        <v>288</v>
      </c>
      <c r="E12" s="40">
        <f t="shared" si="0"/>
        <v>94</v>
      </c>
      <c r="F12" s="40">
        <f t="shared" si="0"/>
        <v>65</v>
      </c>
      <c r="G12" s="40">
        <f t="shared" si="0"/>
        <v>27</v>
      </c>
      <c r="H12" s="40">
        <f t="shared" si="0"/>
        <v>23</v>
      </c>
      <c r="I12" s="40">
        <f t="shared" si="0"/>
        <v>0</v>
      </c>
      <c r="J12" s="40">
        <f t="shared" si="0"/>
        <v>63</v>
      </c>
      <c r="K12" s="40">
        <f t="shared" si="0"/>
        <v>33</v>
      </c>
      <c r="L12" s="40">
        <f t="shared" si="0"/>
        <v>8</v>
      </c>
      <c r="M12" s="40">
        <f t="shared" si="0"/>
        <v>16</v>
      </c>
      <c r="N12" s="40">
        <f t="shared" si="0"/>
        <v>0</v>
      </c>
      <c r="O12" s="40">
        <f t="shared" si="0"/>
        <v>6</v>
      </c>
      <c r="P12" s="40">
        <f t="shared" si="0"/>
        <v>11</v>
      </c>
      <c r="Q12" s="40">
        <f t="shared" si="0"/>
        <v>5</v>
      </c>
    </row>
    <row r="13" spans="1:17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</row>
    <row r="14" spans="1:17" ht="12.75">
      <c r="A14" s="39">
        <v>1</v>
      </c>
      <c r="B14" s="39" t="s">
        <v>546</v>
      </c>
      <c r="C14" s="39" t="s">
        <v>553</v>
      </c>
      <c r="D14" s="39">
        <v>8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39">
        <v>4</v>
      </c>
      <c r="K14" s="39">
        <v>0</v>
      </c>
      <c r="L14" s="39">
        <v>2</v>
      </c>
      <c r="M14" s="39">
        <v>0</v>
      </c>
      <c r="N14" s="39">
        <v>0</v>
      </c>
      <c r="O14" s="39">
        <v>2</v>
      </c>
      <c r="P14" s="39">
        <v>2</v>
      </c>
      <c r="Q14" s="39">
        <v>0</v>
      </c>
    </row>
    <row r="15" spans="1:17" ht="12.75">
      <c r="A15" s="39">
        <v>2</v>
      </c>
      <c r="B15" s="39" t="s">
        <v>554</v>
      </c>
      <c r="C15" s="39" t="s">
        <v>555</v>
      </c>
      <c r="D15" s="39">
        <v>15</v>
      </c>
      <c r="E15" s="39">
        <v>2</v>
      </c>
      <c r="F15" s="39">
        <v>0</v>
      </c>
      <c r="G15" s="39">
        <v>0</v>
      </c>
      <c r="H15" s="39">
        <v>0</v>
      </c>
      <c r="I15" s="39">
        <v>0</v>
      </c>
      <c r="J15" s="39">
        <v>8</v>
      </c>
      <c r="K15" s="39">
        <v>0</v>
      </c>
      <c r="L15" s="39">
        <v>0</v>
      </c>
      <c r="M15" s="39">
        <v>0</v>
      </c>
      <c r="N15" s="39">
        <v>0</v>
      </c>
      <c r="O15" s="39">
        <v>8</v>
      </c>
      <c r="P15" s="39">
        <v>5</v>
      </c>
      <c r="Q15" s="39">
        <v>0</v>
      </c>
    </row>
    <row r="16" spans="1:17" ht="12.75">
      <c r="A16" s="39">
        <v>3</v>
      </c>
      <c r="B16" s="39" t="s">
        <v>556</v>
      </c>
      <c r="C16" s="39" t="s">
        <v>557</v>
      </c>
      <c r="D16" s="39">
        <v>7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6</v>
      </c>
      <c r="K16" s="39">
        <v>0</v>
      </c>
      <c r="L16" s="39">
        <v>0</v>
      </c>
      <c r="M16" s="39">
        <v>0</v>
      </c>
      <c r="N16" s="39">
        <v>0</v>
      </c>
      <c r="O16" s="39">
        <v>6</v>
      </c>
      <c r="P16" s="39">
        <v>0</v>
      </c>
      <c r="Q16" s="39">
        <v>0</v>
      </c>
    </row>
    <row r="17" spans="1:17" s="41" customFormat="1" ht="12.75">
      <c r="A17" s="40">
        <v>3</v>
      </c>
      <c r="B17" s="40"/>
      <c r="C17" s="40" t="s">
        <v>558</v>
      </c>
      <c r="D17" s="40">
        <f aca="true" t="shared" si="1" ref="D17:Q17">SUM(D14:D16)</f>
        <v>30</v>
      </c>
      <c r="E17" s="40">
        <f t="shared" si="1"/>
        <v>5</v>
      </c>
      <c r="F17" s="40">
        <f t="shared" si="1"/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18</v>
      </c>
      <c r="K17" s="40">
        <f t="shared" si="1"/>
        <v>0</v>
      </c>
      <c r="L17" s="40">
        <f t="shared" si="1"/>
        <v>2</v>
      </c>
      <c r="M17" s="40">
        <f t="shared" si="1"/>
        <v>0</v>
      </c>
      <c r="N17" s="40">
        <f t="shared" si="1"/>
        <v>0</v>
      </c>
      <c r="O17" s="40">
        <f t="shared" si="1"/>
        <v>16</v>
      </c>
      <c r="P17" s="40">
        <f t="shared" si="1"/>
        <v>7</v>
      </c>
      <c r="Q17" s="40">
        <f t="shared" si="1"/>
        <v>0</v>
      </c>
    </row>
    <row r="18" spans="1:17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</row>
    <row r="19" spans="1:17" ht="12.75">
      <c r="A19" s="39">
        <v>1</v>
      </c>
      <c r="B19" s="39" t="s">
        <v>559</v>
      </c>
      <c r="C19" s="39" t="s">
        <v>560</v>
      </c>
      <c r="D19" s="39">
        <v>42</v>
      </c>
      <c r="E19" s="39">
        <v>13</v>
      </c>
      <c r="F19" s="39">
        <v>3</v>
      </c>
      <c r="G19" s="39">
        <v>2</v>
      </c>
      <c r="H19" s="39">
        <v>19</v>
      </c>
      <c r="I19" s="39">
        <v>5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</row>
    <row r="20" spans="1:17" ht="12.75">
      <c r="A20" s="39">
        <v>2</v>
      </c>
      <c r="B20" s="39" t="s">
        <v>559</v>
      </c>
      <c r="C20" s="39" t="s">
        <v>561</v>
      </c>
      <c r="D20" s="39">
        <v>15</v>
      </c>
      <c r="E20" s="39">
        <v>1</v>
      </c>
      <c r="F20" s="39">
        <v>0</v>
      </c>
      <c r="G20" s="39">
        <v>3</v>
      </c>
      <c r="H20" s="39">
        <v>0</v>
      </c>
      <c r="I20" s="39">
        <v>9</v>
      </c>
      <c r="J20" s="39">
        <v>1</v>
      </c>
      <c r="K20" s="39">
        <v>0</v>
      </c>
      <c r="L20" s="39">
        <v>0</v>
      </c>
      <c r="M20" s="39">
        <v>1</v>
      </c>
      <c r="N20" s="39">
        <v>0</v>
      </c>
      <c r="O20" s="39">
        <v>0</v>
      </c>
      <c r="P20" s="39">
        <v>1</v>
      </c>
      <c r="Q20" s="39">
        <v>0</v>
      </c>
    </row>
    <row r="21" spans="1:17" ht="12.75">
      <c r="A21" s="39">
        <v>3</v>
      </c>
      <c r="B21" s="39" t="s">
        <v>562</v>
      </c>
      <c r="C21" s="39" t="s">
        <v>563</v>
      </c>
      <c r="D21" s="39">
        <v>16</v>
      </c>
      <c r="E21" s="39">
        <v>1</v>
      </c>
      <c r="F21" s="39">
        <v>3</v>
      </c>
      <c r="G21" s="39">
        <v>2</v>
      </c>
      <c r="H21" s="39">
        <v>0</v>
      </c>
      <c r="I21" s="39">
        <v>9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1</v>
      </c>
    </row>
    <row r="22" spans="1:17" ht="12.75">
      <c r="A22" s="39">
        <v>4</v>
      </c>
      <c r="B22" s="39" t="s">
        <v>564</v>
      </c>
      <c r="C22" s="39" t="s">
        <v>565</v>
      </c>
      <c r="D22" s="39">
        <v>18</v>
      </c>
      <c r="E22" s="39">
        <v>4</v>
      </c>
      <c r="F22" s="39">
        <v>4</v>
      </c>
      <c r="G22" s="39">
        <v>1</v>
      </c>
      <c r="H22" s="39">
        <v>0</v>
      </c>
      <c r="I22" s="39">
        <v>9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</row>
    <row r="23" spans="1:17" ht="12.75">
      <c r="A23" s="39">
        <v>5</v>
      </c>
      <c r="B23" s="39" t="s">
        <v>544</v>
      </c>
      <c r="C23" s="39" t="s">
        <v>566</v>
      </c>
      <c r="D23" s="39">
        <v>46</v>
      </c>
      <c r="E23" s="39">
        <v>11</v>
      </c>
      <c r="F23" s="39">
        <v>8</v>
      </c>
      <c r="G23" s="39">
        <v>2</v>
      </c>
      <c r="H23" s="39">
        <v>0</v>
      </c>
      <c r="I23" s="39">
        <v>19</v>
      </c>
      <c r="J23" s="39">
        <v>4</v>
      </c>
      <c r="K23" s="39">
        <v>0</v>
      </c>
      <c r="L23" s="39">
        <v>0</v>
      </c>
      <c r="M23" s="39">
        <v>4</v>
      </c>
      <c r="N23" s="39">
        <v>0</v>
      </c>
      <c r="O23" s="39">
        <v>0</v>
      </c>
      <c r="P23" s="39">
        <v>0</v>
      </c>
      <c r="Q23" s="39">
        <v>2</v>
      </c>
    </row>
    <row r="24" spans="1:17" ht="12.75">
      <c r="A24" s="39">
        <v>6</v>
      </c>
      <c r="B24" s="39" t="s">
        <v>567</v>
      </c>
      <c r="C24" s="39" t="s">
        <v>568</v>
      </c>
      <c r="D24" s="39">
        <v>19</v>
      </c>
      <c r="E24" s="39">
        <v>8</v>
      </c>
      <c r="F24" s="39">
        <v>2</v>
      </c>
      <c r="G24" s="39">
        <v>0</v>
      </c>
      <c r="H24" s="39">
        <v>0</v>
      </c>
      <c r="I24" s="39">
        <v>8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1</v>
      </c>
    </row>
    <row r="25" spans="1:17" ht="12.75">
      <c r="A25" s="39">
        <v>7</v>
      </c>
      <c r="B25" s="39" t="s">
        <v>546</v>
      </c>
      <c r="C25" s="39" t="s">
        <v>569</v>
      </c>
      <c r="D25" s="39">
        <v>8</v>
      </c>
      <c r="E25" s="39">
        <v>3</v>
      </c>
      <c r="F25" s="39">
        <v>0</v>
      </c>
      <c r="G25" s="39">
        <v>1</v>
      </c>
      <c r="H25" s="39">
        <v>0</v>
      </c>
      <c r="I25" s="39">
        <v>4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</row>
    <row r="26" spans="1:17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</row>
    <row r="27" spans="1:17" ht="12.75">
      <c r="A27" s="39">
        <v>9</v>
      </c>
      <c r="B27" s="39" t="s">
        <v>546</v>
      </c>
      <c r="C27" s="39" t="s">
        <v>571</v>
      </c>
      <c r="D27" s="39">
        <v>97</v>
      </c>
      <c r="E27" s="39">
        <v>44</v>
      </c>
      <c r="F27" s="39">
        <v>0</v>
      </c>
      <c r="G27" s="39">
        <v>4</v>
      </c>
      <c r="H27" s="39">
        <v>2</v>
      </c>
      <c r="I27" s="39">
        <v>20</v>
      </c>
      <c r="J27" s="39">
        <v>27</v>
      </c>
      <c r="K27" s="39">
        <v>15</v>
      </c>
      <c r="L27" s="39">
        <v>2</v>
      </c>
      <c r="M27" s="39">
        <v>9</v>
      </c>
      <c r="N27" s="39">
        <v>0</v>
      </c>
      <c r="O27" s="39">
        <v>1</v>
      </c>
      <c r="P27" s="39">
        <v>0</v>
      </c>
      <c r="Q27" s="39">
        <v>0</v>
      </c>
    </row>
    <row r="28" spans="1:17" ht="12.75">
      <c r="A28" s="39">
        <v>10</v>
      </c>
      <c r="B28" s="39" t="s">
        <v>546</v>
      </c>
      <c r="C28" s="39" t="s">
        <v>572</v>
      </c>
      <c r="D28" s="39">
        <v>27</v>
      </c>
      <c r="E28" s="39">
        <v>1</v>
      </c>
      <c r="F28" s="39">
        <v>2</v>
      </c>
      <c r="G28" s="39">
        <v>1</v>
      </c>
      <c r="H28" s="39">
        <v>0</v>
      </c>
      <c r="I28" s="39">
        <v>19</v>
      </c>
      <c r="J28" s="39">
        <v>2</v>
      </c>
      <c r="K28" s="39">
        <v>2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2</v>
      </c>
    </row>
    <row r="29" spans="1:17" ht="12.75">
      <c r="A29" s="39">
        <v>11</v>
      </c>
      <c r="B29" s="39" t="s">
        <v>546</v>
      </c>
      <c r="C29" s="39" t="s">
        <v>573</v>
      </c>
      <c r="D29" s="39">
        <v>33</v>
      </c>
      <c r="E29" s="39">
        <v>10</v>
      </c>
      <c r="F29" s="39">
        <v>4</v>
      </c>
      <c r="G29" s="39">
        <v>4</v>
      </c>
      <c r="H29" s="39">
        <v>2</v>
      </c>
      <c r="I29" s="39">
        <v>9</v>
      </c>
      <c r="J29" s="39">
        <v>3</v>
      </c>
      <c r="K29" s="39">
        <v>3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0</v>
      </c>
    </row>
    <row r="30" spans="1:17" ht="12.75">
      <c r="A30" s="39">
        <v>12</v>
      </c>
      <c r="B30" s="39" t="s">
        <v>546</v>
      </c>
      <c r="C30" s="39" t="s">
        <v>574</v>
      </c>
      <c r="D30" s="39">
        <v>17</v>
      </c>
      <c r="E30" s="39">
        <v>2</v>
      </c>
      <c r="F30" s="39">
        <v>0</v>
      </c>
      <c r="G30" s="39">
        <v>0</v>
      </c>
      <c r="H30" s="39">
        <v>2</v>
      </c>
      <c r="I30" s="39">
        <v>9</v>
      </c>
      <c r="J30" s="39">
        <v>4</v>
      </c>
      <c r="K30" s="39">
        <v>2</v>
      </c>
      <c r="L30" s="39">
        <v>0</v>
      </c>
      <c r="M30" s="39">
        <v>2</v>
      </c>
      <c r="N30" s="39">
        <v>0</v>
      </c>
      <c r="O30" s="39">
        <v>0</v>
      </c>
      <c r="P30" s="39">
        <v>0</v>
      </c>
      <c r="Q30" s="39">
        <v>0</v>
      </c>
    </row>
    <row r="31" spans="1:17" ht="12.75">
      <c r="A31" s="39">
        <v>13</v>
      </c>
      <c r="B31" s="39" t="s">
        <v>546</v>
      </c>
      <c r="C31" s="39" t="s">
        <v>575</v>
      </c>
      <c r="D31" s="39">
        <v>7</v>
      </c>
      <c r="E31" s="39">
        <v>1</v>
      </c>
      <c r="F31" s="39">
        <v>1</v>
      </c>
      <c r="G31" s="39">
        <v>0</v>
      </c>
      <c r="H31" s="39">
        <v>0</v>
      </c>
      <c r="I31" s="39">
        <v>5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</row>
    <row r="32" spans="1:17" ht="12.75">
      <c r="A32" s="39">
        <v>14</v>
      </c>
      <c r="B32" s="39" t="s">
        <v>576</v>
      </c>
      <c r="C32" s="39" t="s">
        <v>577</v>
      </c>
      <c r="D32" s="39">
        <v>6</v>
      </c>
      <c r="E32" s="39">
        <v>0</v>
      </c>
      <c r="F32" s="39">
        <v>0</v>
      </c>
      <c r="G32" s="39">
        <v>0</v>
      </c>
      <c r="H32" s="39">
        <v>0</v>
      </c>
      <c r="I32" s="39">
        <v>6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</row>
    <row r="33" spans="1:17" ht="12.75">
      <c r="A33" s="39">
        <v>15</v>
      </c>
      <c r="B33" s="39" t="s">
        <v>578</v>
      </c>
      <c r="C33" s="39" t="s">
        <v>579</v>
      </c>
      <c r="D33" s="39">
        <v>27</v>
      </c>
      <c r="E33" s="39">
        <v>9</v>
      </c>
      <c r="F33" s="39">
        <v>2</v>
      </c>
      <c r="G33" s="39">
        <v>5</v>
      </c>
      <c r="H33" s="39">
        <v>0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</row>
    <row r="34" spans="1:17" ht="12.75">
      <c r="A34" s="39">
        <v>16</v>
      </c>
      <c r="B34" s="39" t="s">
        <v>580</v>
      </c>
      <c r="C34" s="39" t="s">
        <v>581</v>
      </c>
      <c r="D34" s="39">
        <v>9</v>
      </c>
      <c r="E34" s="39">
        <v>7</v>
      </c>
      <c r="F34" s="39">
        <v>0</v>
      </c>
      <c r="G34" s="39">
        <v>1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</row>
    <row r="35" spans="1:17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</row>
    <row r="36" spans="1:17" ht="12.75">
      <c r="A36" s="39">
        <v>18</v>
      </c>
      <c r="B36" s="39" t="s">
        <v>584</v>
      </c>
      <c r="C36" s="39" t="s">
        <v>585</v>
      </c>
      <c r="D36" s="39">
        <v>20</v>
      </c>
      <c r="E36" s="39">
        <v>12</v>
      </c>
      <c r="F36" s="39">
        <v>0</v>
      </c>
      <c r="G36" s="39">
        <v>2</v>
      </c>
      <c r="H36" s="39">
        <v>0</v>
      </c>
      <c r="I36" s="39">
        <v>5</v>
      </c>
      <c r="J36" s="39">
        <v>1</v>
      </c>
      <c r="K36" s="39">
        <v>1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</row>
    <row r="37" spans="1:17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</row>
    <row r="38" spans="1:17" ht="12.75">
      <c r="A38" s="39">
        <v>20</v>
      </c>
      <c r="B38" s="39" t="s">
        <v>550</v>
      </c>
      <c r="C38" s="39" t="s">
        <v>588</v>
      </c>
      <c r="D38" s="39">
        <v>24</v>
      </c>
      <c r="E38" s="39">
        <v>12</v>
      </c>
      <c r="F38" s="39">
        <v>3</v>
      </c>
      <c r="G38" s="39">
        <v>3</v>
      </c>
      <c r="H38" s="39">
        <v>1</v>
      </c>
      <c r="I38" s="39">
        <v>4</v>
      </c>
      <c r="J38" s="39">
        <v>1</v>
      </c>
      <c r="K38" s="39">
        <v>0</v>
      </c>
      <c r="L38" s="39">
        <v>1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</row>
    <row r="39" spans="1:17" ht="12.75">
      <c r="A39" s="39">
        <v>21</v>
      </c>
      <c r="B39" s="39" t="s">
        <v>589</v>
      </c>
      <c r="C39" s="39" t="s">
        <v>590</v>
      </c>
      <c r="D39" s="39">
        <v>6</v>
      </c>
      <c r="E39" s="39">
        <v>0</v>
      </c>
      <c r="F39" s="39">
        <v>0</v>
      </c>
      <c r="G39" s="39">
        <v>0</v>
      </c>
      <c r="H39" s="39">
        <v>0</v>
      </c>
      <c r="I39" s="39">
        <v>6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</row>
    <row r="40" spans="1:17" ht="12.75">
      <c r="A40" s="39">
        <v>22</v>
      </c>
      <c r="B40" s="39" t="s">
        <v>589</v>
      </c>
      <c r="C40" s="39" t="s">
        <v>591</v>
      </c>
      <c r="D40" s="39">
        <v>21</v>
      </c>
      <c r="E40" s="39">
        <v>7</v>
      </c>
      <c r="F40" s="39">
        <v>8</v>
      </c>
      <c r="G40" s="39">
        <v>1</v>
      </c>
      <c r="H40" s="39">
        <v>0</v>
      </c>
      <c r="I40" s="39">
        <v>3</v>
      </c>
      <c r="J40" s="39">
        <v>2</v>
      </c>
      <c r="K40" s="39">
        <v>2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</row>
    <row r="41" spans="1:17" ht="12.75">
      <c r="A41" s="39">
        <v>23</v>
      </c>
      <c r="B41" s="39" t="s">
        <v>592</v>
      </c>
      <c r="C41" s="39" t="s">
        <v>593</v>
      </c>
      <c r="D41" s="39">
        <v>13</v>
      </c>
      <c r="E41" s="39">
        <v>1</v>
      </c>
      <c r="F41" s="39">
        <v>0</v>
      </c>
      <c r="G41" s="39">
        <v>0</v>
      </c>
      <c r="H41" s="39">
        <v>1</v>
      </c>
      <c r="I41" s="39">
        <v>11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</row>
    <row r="42" spans="1:17" ht="12.75">
      <c r="A42" s="39">
        <v>24</v>
      </c>
      <c r="B42" s="39" t="s">
        <v>594</v>
      </c>
      <c r="C42" s="39" t="s">
        <v>595</v>
      </c>
      <c r="D42" s="39">
        <v>20</v>
      </c>
      <c r="E42" s="39">
        <v>0</v>
      </c>
      <c r="F42" s="39">
        <v>12</v>
      </c>
      <c r="G42" s="39">
        <v>3</v>
      </c>
      <c r="H42" s="39">
        <v>0</v>
      </c>
      <c r="I42" s="39">
        <v>5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</row>
    <row r="43" spans="1:17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</row>
    <row r="44" spans="1:17" ht="12.75">
      <c r="A44" s="39">
        <v>26</v>
      </c>
      <c r="B44" s="39" t="s">
        <v>597</v>
      </c>
      <c r="C44" s="39" t="s">
        <v>598</v>
      </c>
      <c r="D44" s="39">
        <v>18</v>
      </c>
      <c r="E44" s="39">
        <v>10</v>
      </c>
      <c r="F44" s="39">
        <v>0</v>
      </c>
      <c r="G44" s="39">
        <v>0</v>
      </c>
      <c r="H44" s="39">
        <v>1</v>
      </c>
      <c r="I44" s="39">
        <v>7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</row>
    <row r="45" spans="1:17" ht="12.75">
      <c r="A45" s="39">
        <v>27</v>
      </c>
      <c r="B45" s="39" t="s">
        <v>599</v>
      </c>
      <c r="C45" s="39" t="s">
        <v>600</v>
      </c>
      <c r="D45" s="39">
        <v>5</v>
      </c>
      <c r="E45" s="39">
        <v>4</v>
      </c>
      <c r="F45" s="39">
        <v>0</v>
      </c>
      <c r="G45" s="39">
        <v>0</v>
      </c>
      <c r="H45" s="39">
        <v>0</v>
      </c>
      <c r="I45" s="39">
        <v>1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</row>
    <row r="46" spans="1:17" ht="12.75">
      <c r="A46" s="39">
        <v>28</v>
      </c>
      <c r="B46" s="39" t="s">
        <v>601</v>
      </c>
      <c r="C46" s="39" t="s">
        <v>602</v>
      </c>
      <c r="D46" s="39">
        <v>5</v>
      </c>
      <c r="E46" s="39">
        <v>2</v>
      </c>
      <c r="F46" s="39">
        <v>0</v>
      </c>
      <c r="G46" s="39">
        <v>0</v>
      </c>
      <c r="H46" s="39">
        <v>0</v>
      </c>
      <c r="I46" s="39">
        <v>3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</row>
    <row r="47" spans="1:17" ht="12.75">
      <c r="A47" s="39">
        <v>29</v>
      </c>
      <c r="B47" s="39" t="s">
        <v>601</v>
      </c>
      <c r="C47" s="39" t="s">
        <v>603</v>
      </c>
      <c r="D47" s="39">
        <v>8</v>
      </c>
      <c r="E47" s="39">
        <v>3</v>
      </c>
      <c r="F47" s="39">
        <v>4</v>
      </c>
      <c r="G47" s="39">
        <v>0</v>
      </c>
      <c r="H47" s="39">
        <v>1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</row>
    <row r="48" spans="1:17" ht="12.75">
      <c r="A48" s="39">
        <v>30</v>
      </c>
      <c r="B48" s="39" t="s">
        <v>604</v>
      </c>
      <c r="C48" s="39" t="s">
        <v>605</v>
      </c>
      <c r="D48" s="39">
        <v>11</v>
      </c>
      <c r="E48" s="39">
        <v>5</v>
      </c>
      <c r="F48" s="39">
        <v>3</v>
      </c>
      <c r="G48" s="39">
        <v>0</v>
      </c>
      <c r="H48" s="39">
        <v>0</v>
      </c>
      <c r="I48" s="39">
        <v>3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</row>
    <row r="49" spans="1:17" ht="12.75">
      <c r="A49" s="39">
        <v>31</v>
      </c>
      <c r="B49" s="39" t="s">
        <v>606</v>
      </c>
      <c r="C49" s="39" t="s">
        <v>607</v>
      </c>
      <c r="D49" s="39">
        <v>34</v>
      </c>
      <c r="E49" s="39">
        <v>20</v>
      </c>
      <c r="F49" s="39">
        <v>0</v>
      </c>
      <c r="G49" s="39">
        <v>3</v>
      </c>
      <c r="H49" s="39">
        <v>2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8</v>
      </c>
    </row>
    <row r="50" spans="1:17" ht="12.75">
      <c r="A50" s="39">
        <v>32</v>
      </c>
      <c r="B50" s="39" t="s">
        <v>608</v>
      </c>
      <c r="C50" s="39" t="s">
        <v>609</v>
      </c>
      <c r="D50" s="39">
        <v>16</v>
      </c>
      <c r="E50" s="39">
        <v>0</v>
      </c>
      <c r="F50" s="39">
        <v>0</v>
      </c>
      <c r="G50" s="39">
        <v>3</v>
      </c>
      <c r="H50" s="39">
        <v>2</v>
      </c>
      <c r="I50" s="39">
        <v>11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</row>
    <row r="51" spans="1:17" ht="12.75">
      <c r="A51" s="39">
        <v>33</v>
      </c>
      <c r="B51" s="39" t="s">
        <v>610</v>
      </c>
      <c r="C51" s="39" t="s">
        <v>611</v>
      </c>
      <c r="D51" s="39">
        <v>21</v>
      </c>
      <c r="E51" s="39">
        <v>4</v>
      </c>
      <c r="F51" s="39">
        <v>6</v>
      </c>
      <c r="G51" s="39">
        <v>8</v>
      </c>
      <c r="H51" s="39">
        <v>0</v>
      </c>
      <c r="I51" s="39">
        <v>3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</row>
    <row r="52" spans="1:17" ht="12.75">
      <c r="A52" s="39">
        <v>34</v>
      </c>
      <c r="B52" s="39" t="s">
        <v>554</v>
      </c>
      <c r="C52" s="39" t="s">
        <v>612</v>
      </c>
      <c r="D52" s="39">
        <v>3</v>
      </c>
      <c r="E52" s="39">
        <v>0</v>
      </c>
      <c r="F52" s="39">
        <v>0</v>
      </c>
      <c r="G52" s="39">
        <v>1</v>
      </c>
      <c r="H52" s="39">
        <v>0</v>
      </c>
      <c r="I52" s="39">
        <v>1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1</v>
      </c>
    </row>
    <row r="53" spans="1:17" ht="12.75">
      <c r="A53" s="39">
        <v>35</v>
      </c>
      <c r="B53" s="39" t="s">
        <v>554</v>
      </c>
      <c r="C53" s="39" t="s">
        <v>613</v>
      </c>
      <c r="D53" s="39">
        <v>7</v>
      </c>
      <c r="E53" s="39">
        <v>5</v>
      </c>
      <c r="F53" s="39">
        <v>1</v>
      </c>
      <c r="G53" s="39">
        <v>0</v>
      </c>
      <c r="H53" s="39">
        <v>0</v>
      </c>
      <c r="I53" s="39">
        <v>1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</row>
    <row r="54" spans="1:17" ht="12.75">
      <c r="A54" s="39">
        <v>36</v>
      </c>
      <c r="B54" s="39" t="s">
        <v>614</v>
      </c>
      <c r="C54" s="39" t="s">
        <v>615</v>
      </c>
      <c r="D54" s="39">
        <v>7</v>
      </c>
      <c r="E54" s="39">
        <v>0</v>
      </c>
      <c r="F54" s="39">
        <v>0</v>
      </c>
      <c r="G54" s="39">
        <v>1</v>
      </c>
      <c r="H54" s="39">
        <v>0</v>
      </c>
      <c r="I54" s="39">
        <v>6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</row>
    <row r="55" spans="1:17" ht="12.75">
      <c r="A55" s="39">
        <v>37</v>
      </c>
      <c r="B55" s="39" t="s">
        <v>556</v>
      </c>
      <c r="C55" s="39" t="s">
        <v>616</v>
      </c>
      <c r="D55" s="39">
        <v>2</v>
      </c>
      <c r="E55" s="39">
        <v>0</v>
      </c>
      <c r="F55" s="39">
        <v>0</v>
      </c>
      <c r="G55" s="39">
        <v>0</v>
      </c>
      <c r="H55" s="39">
        <v>0</v>
      </c>
      <c r="I55" s="39">
        <v>2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</row>
    <row r="56" spans="1:17" ht="12.75">
      <c r="A56" s="39">
        <v>38</v>
      </c>
      <c r="B56" s="39" t="s">
        <v>617</v>
      </c>
      <c r="C56" s="39" t="s">
        <v>618</v>
      </c>
      <c r="D56" s="39">
        <v>7</v>
      </c>
      <c r="E56" s="39">
        <v>0</v>
      </c>
      <c r="F56" s="39">
        <v>0</v>
      </c>
      <c r="G56" s="39">
        <v>2</v>
      </c>
      <c r="H56" s="39">
        <v>0</v>
      </c>
      <c r="I56" s="39">
        <v>4</v>
      </c>
      <c r="J56" s="39">
        <v>1</v>
      </c>
      <c r="K56" s="39">
        <v>0</v>
      </c>
      <c r="L56" s="39">
        <v>0</v>
      </c>
      <c r="M56" s="39">
        <v>1</v>
      </c>
      <c r="N56" s="39">
        <v>0</v>
      </c>
      <c r="O56" s="39">
        <v>0</v>
      </c>
      <c r="P56" s="39">
        <v>0</v>
      </c>
      <c r="Q56" s="39">
        <v>0</v>
      </c>
    </row>
    <row r="57" spans="1:17" ht="12.75">
      <c r="A57" s="39">
        <v>39</v>
      </c>
      <c r="B57" s="39" t="s">
        <v>619</v>
      </c>
      <c r="C57" s="39" t="s">
        <v>620</v>
      </c>
      <c r="D57" s="39">
        <v>8</v>
      </c>
      <c r="E57" s="39">
        <v>4</v>
      </c>
      <c r="F57" s="39">
        <v>0</v>
      </c>
      <c r="G57" s="39">
        <v>3</v>
      </c>
      <c r="H57" s="39">
        <v>0</v>
      </c>
      <c r="I57" s="39">
        <v>1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</row>
    <row r="58" spans="1:17" ht="12.75">
      <c r="A58" s="39">
        <v>40</v>
      </c>
      <c r="B58" s="39" t="s">
        <v>621</v>
      </c>
      <c r="C58" s="39" t="s">
        <v>622</v>
      </c>
      <c r="D58" s="39">
        <v>9</v>
      </c>
      <c r="E58" s="39">
        <v>1</v>
      </c>
      <c r="F58" s="39">
        <v>1</v>
      </c>
      <c r="G58" s="39">
        <v>4</v>
      </c>
      <c r="H58" s="39">
        <v>0</v>
      </c>
      <c r="I58" s="39">
        <v>2</v>
      </c>
      <c r="J58" s="39">
        <v>1</v>
      </c>
      <c r="K58" s="39">
        <v>1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</row>
    <row r="59" spans="1:17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</row>
    <row r="60" spans="1:17" ht="12.75">
      <c r="A60" s="39">
        <v>42</v>
      </c>
      <c r="B60" s="39" t="s">
        <v>624</v>
      </c>
      <c r="C60" s="39" t="s">
        <v>625</v>
      </c>
      <c r="D60" s="39">
        <v>4</v>
      </c>
      <c r="E60" s="39">
        <v>0</v>
      </c>
      <c r="F60" s="39">
        <v>0</v>
      </c>
      <c r="G60" s="39">
        <v>0</v>
      </c>
      <c r="H60" s="39">
        <v>0</v>
      </c>
      <c r="I60" s="39">
        <v>2</v>
      </c>
      <c r="J60" s="39">
        <v>2</v>
      </c>
      <c r="K60" s="39">
        <v>2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</row>
    <row r="61" spans="1:17" s="41" customFormat="1" ht="12.75">
      <c r="A61" s="40">
        <v>42</v>
      </c>
      <c r="B61" s="40"/>
      <c r="C61" s="40" t="s">
        <v>626</v>
      </c>
      <c r="D61" s="40">
        <f aca="true" t="shared" si="2" ref="D61:Q61">SUM(D19:D60)</f>
        <v>656</v>
      </c>
      <c r="E61" s="40">
        <f t="shared" si="2"/>
        <v>205</v>
      </c>
      <c r="F61" s="40">
        <f t="shared" si="2"/>
        <v>67</v>
      </c>
      <c r="G61" s="40">
        <f t="shared" si="2"/>
        <v>60</v>
      </c>
      <c r="H61" s="40">
        <f t="shared" si="2"/>
        <v>33</v>
      </c>
      <c r="I61" s="40">
        <f t="shared" si="2"/>
        <v>225</v>
      </c>
      <c r="J61" s="40">
        <f t="shared" si="2"/>
        <v>49</v>
      </c>
      <c r="K61" s="40">
        <f t="shared" si="2"/>
        <v>28</v>
      </c>
      <c r="L61" s="40">
        <f t="shared" si="2"/>
        <v>3</v>
      </c>
      <c r="M61" s="40">
        <f t="shared" si="2"/>
        <v>17</v>
      </c>
      <c r="N61" s="40">
        <f t="shared" si="2"/>
        <v>0</v>
      </c>
      <c r="O61" s="40">
        <f t="shared" si="2"/>
        <v>1</v>
      </c>
      <c r="P61" s="40">
        <f t="shared" si="2"/>
        <v>2</v>
      </c>
      <c r="Q61" s="40">
        <f t="shared" si="2"/>
        <v>15</v>
      </c>
    </row>
    <row r="62" spans="1:17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</row>
    <row r="63" spans="1:17" ht="25.5">
      <c r="A63" s="39">
        <v>1</v>
      </c>
      <c r="B63" s="39" t="s">
        <v>559</v>
      </c>
      <c r="C63" s="39" t="s">
        <v>627</v>
      </c>
      <c r="D63" s="39">
        <v>1</v>
      </c>
      <c r="E63" s="39">
        <v>0</v>
      </c>
      <c r="F63" s="39">
        <v>1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</row>
    <row r="64" spans="1:17" ht="12.75">
      <c r="A64" s="39">
        <v>2</v>
      </c>
      <c r="B64" s="39" t="s">
        <v>564</v>
      </c>
      <c r="C64" s="39" t="s">
        <v>628</v>
      </c>
      <c r="D64" s="39">
        <v>6</v>
      </c>
      <c r="E64" s="39">
        <v>0</v>
      </c>
      <c r="F64" s="39">
        <v>0</v>
      </c>
      <c r="G64" s="39">
        <v>0</v>
      </c>
      <c r="H64" s="39">
        <v>5</v>
      </c>
      <c r="I64" s="39">
        <v>1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</row>
    <row r="65" spans="1:17" ht="12.75">
      <c r="A65" s="39">
        <v>3</v>
      </c>
      <c r="B65" s="39" t="s">
        <v>601</v>
      </c>
      <c r="C65" s="39" t="s">
        <v>629</v>
      </c>
      <c r="D65" s="39">
        <v>4</v>
      </c>
      <c r="E65" s="39">
        <v>0</v>
      </c>
      <c r="F65" s="39">
        <v>0</v>
      </c>
      <c r="G65" s="39">
        <v>0</v>
      </c>
      <c r="H65" s="39">
        <v>0</v>
      </c>
      <c r="I65" s="39">
        <v>3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1</v>
      </c>
    </row>
    <row r="66" spans="1:17" ht="12.75">
      <c r="A66" s="39">
        <v>4</v>
      </c>
      <c r="B66" s="39" t="s">
        <v>606</v>
      </c>
      <c r="C66" s="39" t="s">
        <v>630</v>
      </c>
      <c r="D66" s="39">
        <v>2</v>
      </c>
      <c r="E66" s="39">
        <v>0</v>
      </c>
      <c r="F66" s="39">
        <v>0</v>
      </c>
      <c r="G66" s="39">
        <v>0</v>
      </c>
      <c r="H66" s="39">
        <v>0</v>
      </c>
      <c r="I66" s="39">
        <v>2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</row>
    <row r="67" spans="1:17" ht="12.75">
      <c r="A67" s="39">
        <v>5</v>
      </c>
      <c r="B67" s="39" t="s">
        <v>554</v>
      </c>
      <c r="C67" s="39" t="s">
        <v>631</v>
      </c>
      <c r="D67" s="39">
        <v>1</v>
      </c>
      <c r="E67" s="39">
        <v>0</v>
      </c>
      <c r="F67" s="39">
        <v>0</v>
      </c>
      <c r="G67" s="39">
        <v>0</v>
      </c>
      <c r="H67" s="39">
        <v>0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</row>
    <row r="68" spans="1:17" s="41" customFormat="1" ht="12.75">
      <c r="A68" s="40">
        <v>5</v>
      </c>
      <c r="B68" s="40"/>
      <c r="C68" s="40" t="s">
        <v>632</v>
      </c>
      <c r="D68" s="40">
        <f aca="true" t="shared" si="3" ref="D68:Q68">SUM(D63:D67)</f>
        <v>14</v>
      </c>
      <c r="E68" s="40">
        <f t="shared" si="3"/>
        <v>0</v>
      </c>
      <c r="F68" s="40">
        <f t="shared" si="3"/>
        <v>1</v>
      </c>
      <c r="G68" s="40">
        <f t="shared" si="3"/>
        <v>0</v>
      </c>
      <c r="H68" s="40">
        <f t="shared" si="3"/>
        <v>5</v>
      </c>
      <c r="I68" s="40">
        <f t="shared" si="3"/>
        <v>7</v>
      </c>
      <c r="J68" s="40">
        <f t="shared" si="3"/>
        <v>0</v>
      </c>
      <c r="K68" s="40">
        <f t="shared" si="3"/>
        <v>0</v>
      </c>
      <c r="L68" s="40">
        <f t="shared" si="3"/>
        <v>0</v>
      </c>
      <c r="M68" s="40">
        <f t="shared" si="3"/>
        <v>0</v>
      </c>
      <c r="N68" s="40">
        <f t="shared" si="3"/>
        <v>0</v>
      </c>
      <c r="O68" s="40">
        <f t="shared" si="3"/>
        <v>0</v>
      </c>
      <c r="P68" s="40">
        <f t="shared" si="3"/>
        <v>0</v>
      </c>
      <c r="Q68" s="40">
        <f t="shared" si="3"/>
        <v>1</v>
      </c>
    </row>
    <row r="69" spans="1:17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</row>
    <row r="70" spans="1:17" ht="12.75">
      <c r="A70" s="39">
        <v>1</v>
      </c>
      <c r="B70" s="39" t="s">
        <v>562</v>
      </c>
      <c r="C70" s="39" t="s">
        <v>633</v>
      </c>
      <c r="D70" s="39">
        <v>7</v>
      </c>
      <c r="E70" s="39">
        <v>4</v>
      </c>
      <c r="F70" s="39">
        <v>0</v>
      </c>
      <c r="G70" s="39">
        <v>3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</row>
    <row r="71" spans="1:17" ht="25.5">
      <c r="A71" s="39">
        <v>2</v>
      </c>
      <c r="B71" s="39" t="s">
        <v>546</v>
      </c>
      <c r="C71" s="39" t="s">
        <v>634</v>
      </c>
      <c r="D71" s="39">
        <v>8</v>
      </c>
      <c r="E71" s="39">
        <v>0</v>
      </c>
      <c r="F71" s="39">
        <v>0</v>
      </c>
      <c r="G71" s="39">
        <v>1</v>
      </c>
      <c r="H71" s="39">
        <v>0</v>
      </c>
      <c r="I71" s="39">
        <v>7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</row>
    <row r="72" spans="1:17" ht="25.5">
      <c r="A72" s="39">
        <v>3</v>
      </c>
      <c r="B72" s="39" t="s">
        <v>546</v>
      </c>
      <c r="C72" s="39" t="s">
        <v>635</v>
      </c>
      <c r="D72" s="39">
        <v>10</v>
      </c>
      <c r="E72" s="39">
        <v>1</v>
      </c>
      <c r="F72" s="39">
        <v>4</v>
      </c>
      <c r="G72" s="39">
        <v>2</v>
      </c>
      <c r="H72" s="39">
        <v>0</v>
      </c>
      <c r="I72" s="39">
        <v>2</v>
      </c>
      <c r="J72" s="39">
        <v>1</v>
      </c>
      <c r="K72" s="39">
        <v>0</v>
      </c>
      <c r="L72" s="39">
        <v>0</v>
      </c>
      <c r="M72" s="39">
        <v>0</v>
      </c>
      <c r="N72" s="39">
        <v>0</v>
      </c>
      <c r="O72" s="39">
        <v>1</v>
      </c>
      <c r="P72" s="39">
        <v>0</v>
      </c>
      <c r="Q72" s="39">
        <v>0</v>
      </c>
    </row>
    <row r="73" spans="1:17" ht="12.75">
      <c r="A73" s="39">
        <v>4</v>
      </c>
      <c r="B73" s="39" t="s">
        <v>636</v>
      </c>
      <c r="C73" s="39" t="s">
        <v>637</v>
      </c>
      <c r="D73" s="39">
        <v>1</v>
      </c>
      <c r="E73" s="39">
        <v>0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</row>
    <row r="74" spans="1:17" ht="12.75">
      <c r="A74" s="39">
        <v>5</v>
      </c>
      <c r="B74" s="39" t="s">
        <v>584</v>
      </c>
      <c r="C74" s="39" t="s">
        <v>638</v>
      </c>
      <c r="D74" s="39">
        <v>7</v>
      </c>
      <c r="E74" s="39">
        <v>4</v>
      </c>
      <c r="F74" s="39">
        <v>0</v>
      </c>
      <c r="G74" s="39">
        <v>0</v>
      </c>
      <c r="H74" s="39">
        <v>0</v>
      </c>
      <c r="I74" s="39">
        <v>1</v>
      </c>
      <c r="J74" s="39">
        <v>2</v>
      </c>
      <c r="K74" s="39">
        <v>0</v>
      </c>
      <c r="L74" s="39">
        <v>0</v>
      </c>
      <c r="M74" s="39">
        <v>2</v>
      </c>
      <c r="N74" s="39">
        <v>0</v>
      </c>
      <c r="O74" s="39">
        <v>0</v>
      </c>
      <c r="P74" s="39">
        <v>0</v>
      </c>
      <c r="Q74" s="39">
        <v>0</v>
      </c>
    </row>
    <row r="75" spans="1:17" ht="25.5">
      <c r="A75" s="39">
        <v>6</v>
      </c>
      <c r="B75" s="39" t="s">
        <v>586</v>
      </c>
      <c r="C75" s="39" t="s">
        <v>639</v>
      </c>
      <c r="D75" s="39">
        <v>9</v>
      </c>
      <c r="E75" s="39">
        <v>2</v>
      </c>
      <c r="F75" s="39">
        <v>0</v>
      </c>
      <c r="G75" s="39">
        <v>2</v>
      </c>
      <c r="H75" s="39">
        <v>1</v>
      </c>
      <c r="I75" s="39">
        <v>4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</row>
    <row r="76" spans="1:17" ht="25.5">
      <c r="A76" s="39">
        <v>7</v>
      </c>
      <c r="B76" s="39" t="s">
        <v>586</v>
      </c>
      <c r="C76" s="39" t="s">
        <v>640</v>
      </c>
      <c r="D76" s="39">
        <v>5</v>
      </c>
      <c r="E76" s="39">
        <v>5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</row>
    <row r="77" spans="1:17" ht="12.75">
      <c r="A77" s="39">
        <v>8</v>
      </c>
      <c r="B77" s="39" t="s">
        <v>604</v>
      </c>
      <c r="C77" s="39" t="s">
        <v>641</v>
      </c>
      <c r="D77" s="39">
        <v>14</v>
      </c>
      <c r="E77" s="39">
        <v>0</v>
      </c>
      <c r="F77" s="39">
        <v>0</v>
      </c>
      <c r="G77" s="39">
        <v>1</v>
      </c>
      <c r="H77" s="39">
        <v>0</v>
      </c>
      <c r="I77" s="39">
        <v>12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1</v>
      </c>
    </row>
    <row r="78" spans="1:17" ht="12.75">
      <c r="A78" s="39">
        <v>9</v>
      </c>
      <c r="B78" s="39" t="s">
        <v>606</v>
      </c>
      <c r="C78" s="39" t="s">
        <v>642</v>
      </c>
      <c r="D78" s="39">
        <v>7</v>
      </c>
      <c r="E78" s="39">
        <v>1</v>
      </c>
      <c r="F78" s="39">
        <v>3</v>
      </c>
      <c r="G78" s="39">
        <v>0</v>
      </c>
      <c r="H78" s="39">
        <v>0</v>
      </c>
      <c r="I78" s="39">
        <v>2</v>
      </c>
      <c r="J78" s="39">
        <v>1</v>
      </c>
      <c r="K78" s="39">
        <v>1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</row>
    <row r="79" spans="1:17" s="41" customFormat="1" ht="12.75">
      <c r="A79" s="40">
        <v>9</v>
      </c>
      <c r="B79" s="40"/>
      <c r="C79" s="40" t="s">
        <v>643</v>
      </c>
      <c r="D79" s="40">
        <f aca="true" t="shared" si="4" ref="D79:Q79">SUM(D70:D78)</f>
        <v>68</v>
      </c>
      <c r="E79" s="40">
        <f t="shared" si="4"/>
        <v>17</v>
      </c>
      <c r="F79" s="40">
        <f t="shared" si="4"/>
        <v>8</v>
      </c>
      <c r="G79" s="40">
        <f t="shared" si="4"/>
        <v>9</v>
      </c>
      <c r="H79" s="40">
        <f t="shared" si="4"/>
        <v>1</v>
      </c>
      <c r="I79" s="40">
        <f t="shared" si="4"/>
        <v>28</v>
      </c>
      <c r="J79" s="40">
        <f t="shared" si="4"/>
        <v>4</v>
      </c>
      <c r="K79" s="40">
        <f t="shared" si="4"/>
        <v>1</v>
      </c>
      <c r="L79" s="40">
        <f t="shared" si="4"/>
        <v>0</v>
      </c>
      <c r="M79" s="40">
        <f t="shared" si="4"/>
        <v>2</v>
      </c>
      <c r="N79" s="40">
        <f t="shared" si="4"/>
        <v>0</v>
      </c>
      <c r="O79" s="40">
        <f t="shared" si="4"/>
        <v>1</v>
      </c>
      <c r="P79" s="40">
        <f t="shared" si="4"/>
        <v>0</v>
      </c>
      <c r="Q79" s="40">
        <f t="shared" si="4"/>
        <v>1</v>
      </c>
    </row>
    <row r="80" spans="1:17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1:17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Q81">(D12+D17+D61+D68+D79)</f>
        <v>1056</v>
      </c>
      <c r="E81" s="40">
        <f t="shared" si="5"/>
        <v>321</v>
      </c>
      <c r="F81" s="40">
        <f t="shared" si="5"/>
        <v>141</v>
      </c>
      <c r="G81" s="40">
        <f t="shared" si="5"/>
        <v>96</v>
      </c>
      <c r="H81" s="40">
        <f t="shared" si="5"/>
        <v>62</v>
      </c>
      <c r="I81" s="40">
        <f t="shared" si="5"/>
        <v>260</v>
      </c>
      <c r="J81" s="40">
        <f t="shared" si="5"/>
        <v>134</v>
      </c>
      <c r="K81" s="40">
        <f t="shared" si="5"/>
        <v>62</v>
      </c>
      <c r="L81" s="40">
        <f t="shared" si="5"/>
        <v>13</v>
      </c>
      <c r="M81" s="40">
        <f t="shared" si="5"/>
        <v>35</v>
      </c>
      <c r="N81" s="40">
        <f t="shared" si="5"/>
        <v>0</v>
      </c>
      <c r="O81" s="40">
        <f t="shared" si="5"/>
        <v>24</v>
      </c>
      <c r="P81" s="40">
        <f t="shared" si="5"/>
        <v>20</v>
      </c>
      <c r="Q81" s="40">
        <f t="shared" si="5"/>
        <v>22</v>
      </c>
    </row>
  </sheetData>
  <sheetProtection password="CE88" sheet="1" objects="1" scenarios="1"/>
  <mergeCells count="20">
    <mergeCell ref="H4:H5"/>
    <mergeCell ref="I4:I5"/>
    <mergeCell ref="J4:J5"/>
    <mergeCell ref="Q4:Q5"/>
    <mergeCell ref="P4:P5"/>
    <mergeCell ref="A80:Q80"/>
    <mergeCell ref="A13:Q13"/>
    <mergeCell ref="A18:Q18"/>
    <mergeCell ref="A62:Q62"/>
    <mergeCell ref="A69:Q69"/>
    <mergeCell ref="E3:Q3"/>
    <mergeCell ref="A1:Q1"/>
    <mergeCell ref="A2:A6"/>
    <mergeCell ref="B2:B6"/>
    <mergeCell ref="C2:C6"/>
    <mergeCell ref="D3:D5"/>
    <mergeCell ref="K4:O4"/>
    <mergeCell ref="E4:E5"/>
    <mergeCell ref="F4:F5"/>
    <mergeCell ref="G4:G5"/>
  </mergeCells>
  <printOptions/>
  <pageMargins left="0.7480314960629921" right="0.6692913385826772" top="0.7874015748031497" bottom="0.5905511811023623" header="0.5118110236220472" footer="0.5118110236220472"/>
  <pageSetup horizontalDpi="600" verticalDpi="600" orientation="landscape" paperSize="9" scale="84" r:id="rId1"/>
  <headerFooter alignWithMargins="0">
    <oddFooter>&amp;R&amp;P+51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82"/>
  <sheetViews>
    <sheetView showGridLines="0" zoomScalePageLayoutView="0" workbookViewId="0" topLeftCell="A1">
      <selection activeCell="M9" sqref="M9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51.7109375" style="0" customWidth="1"/>
    <col min="4" max="4" width="5.7109375" style="0" customWidth="1"/>
    <col min="5" max="7" width="5.00390625" style="0" customWidth="1"/>
    <col min="8" max="8" width="4.8515625" style="0" customWidth="1"/>
    <col min="9" max="9" width="5.8515625" style="0" customWidth="1"/>
    <col min="10" max="11" width="5.57421875" style="0" customWidth="1"/>
    <col min="12" max="12" width="4.7109375" style="0" customWidth="1"/>
    <col min="13" max="13" width="5.140625" style="0" customWidth="1"/>
    <col min="14" max="14" width="5.8515625" style="0" customWidth="1"/>
    <col min="15" max="15" width="5.421875" style="0" customWidth="1"/>
    <col min="16" max="16" width="5.28125" style="0" customWidth="1"/>
  </cols>
  <sheetData>
    <row r="1" spans="1:16" s="15" customFormat="1" ht="15">
      <c r="A1" s="113" t="s">
        <v>450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6.5">
      <c r="A2" s="116" t="s">
        <v>0</v>
      </c>
      <c r="B2" s="116" t="s">
        <v>1</v>
      </c>
      <c r="C2" s="116" t="s">
        <v>2</v>
      </c>
      <c r="D2" s="13" t="s">
        <v>449</v>
      </c>
      <c r="E2" s="13" t="s">
        <v>448</v>
      </c>
      <c r="F2" s="13" t="s">
        <v>447</v>
      </c>
      <c r="G2" s="13" t="s">
        <v>446</v>
      </c>
      <c r="H2" s="13" t="s">
        <v>445</v>
      </c>
      <c r="I2" s="13" t="s">
        <v>444</v>
      </c>
      <c r="J2" s="13" t="s">
        <v>443</v>
      </c>
      <c r="K2" s="13" t="s">
        <v>442</v>
      </c>
      <c r="L2" s="13" t="s">
        <v>441</v>
      </c>
      <c r="M2" s="13" t="s">
        <v>440</v>
      </c>
      <c r="N2" s="13" t="s">
        <v>439</v>
      </c>
      <c r="O2" s="13" t="s">
        <v>438</v>
      </c>
      <c r="P2" s="13" t="s">
        <v>437</v>
      </c>
    </row>
    <row r="3" spans="1:16" ht="9.75" customHeight="1">
      <c r="A3" s="116"/>
      <c r="B3" s="116"/>
      <c r="C3" s="116"/>
      <c r="D3" s="87" t="s">
        <v>512</v>
      </c>
      <c r="E3" s="94" t="s">
        <v>436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9.75" customHeight="1">
      <c r="A4" s="116"/>
      <c r="B4" s="116"/>
      <c r="C4" s="116"/>
      <c r="D4" s="93"/>
      <c r="E4" s="84" t="s">
        <v>435</v>
      </c>
      <c r="F4" s="114" t="s">
        <v>21</v>
      </c>
      <c r="G4" s="114"/>
      <c r="H4" s="114"/>
      <c r="I4" s="114"/>
      <c r="J4" s="114"/>
      <c r="K4" s="84" t="s">
        <v>434</v>
      </c>
      <c r="L4" s="114" t="s">
        <v>169</v>
      </c>
      <c r="M4" s="115"/>
      <c r="N4" s="115"/>
      <c r="O4" s="115"/>
      <c r="P4" s="115"/>
    </row>
    <row r="5" spans="1:16" ht="9.75" customHeight="1">
      <c r="A5" s="116"/>
      <c r="B5" s="116"/>
      <c r="C5" s="116"/>
      <c r="D5" s="93"/>
      <c r="E5" s="93"/>
      <c r="F5" s="87" t="s">
        <v>38</v>
      </c>
      <c r="G5" s="87" t="s">
        <v>432</v>
      </c>
      <c r="H5" s="87" t="s">
        <v>433</v>
      </c>
      <c r="I5" s="114" t="s">
        <v>169</v>
      </c>
      <c r="J5" s="114"/>
      <c r="K5" s="93"/>
      <c r="L5" s="87" t="s">
        <v>38</v>
      </c>
      <c r="M5" s="87" t="s">
        <v>431</v>
      </c>
      <c r="N5" s="87" t="s">
        <v>433</v>
      </c>
      <c r="O5" s="114" t="s">
        <v>21</v>
      </c>
      <c r="P5" s="115"/>
    </row>
    <row r="6" spans="1:16" ht="58.5" customHeight="1" thickBot="1">
      <c r="A6" s="115"/>
      <c r="B6" s="115"/>
      <c r="C6" s="115"/>
      <c r="D6" s="93"/>
      <c r="E6" s="93"/>
      <c r="F6" s="93"/>
      <c r="G6" s="93"/>
      <c r="H6" s="93"/>
      <c r="I6" s="3" t="s">
        <v>38</v>
      </c>
      <c r="J6" s="3" t="s">
        <v>432</v>
      </c>
      <c r="K6" s="93"/>
      <c r="L6" s="93"/>
      <c r="M6" s="93"/>
      <c r="N6" s="93"/>
      <c r="O6" s="3" t="s">
        <v>38</v>
      </c>
      <c r="P6" s="3" t="s">
        <v>431</v>
      </c>
    </row>
    <row r="7" spans="1:16" ht="13.5" hidden="1" thickBot="1">
      <c r="A7" s="117"/>
      <c r="B7" s="117"/>
      <c r="C7" s="117"/>
      <c r="D7" s="27">
        <v>2007</v>
      </c>
      <c r="E7" s="27">
        <v>2007</v>
      </c>
      <c r="F7" s="27">
        <v>2007</v>
      </c>
      <c r="G7" s="27">
        <v>2007</v>
      </c>
      <c r="H7" s="27">
        <v>2007</v>
      </c>
      <c r="I7" s="27">
        <v>2007</v>
      </c>
      <c r="J7" s="27">
        <v>2007</v>
      </c>
      <c r="K7" s="27">
        <v>2007</v>
      </c>
      <c r="L7" s="27">
        <v>2007</v>
      </c>
      <c r="M7" s="27">
        <v>2007</v>
      </c>
      <c r="N7" s="27">
        <v>2007</v>
      </c>
      <c r="O7" s="27">
        <v>2007</v>
      </c>
      <c r="P7" s="27">
        <v>2007</v>
      </c>
    </row>
    <row r="8" spans="1:16" ht="12.75">
      <c r="A8" s="38">
        <v>1</v>
      </c>
      <c r="B8" s="38" t="s">
        <v>544</v>
      </c>
      <c r="C8" s="38" t="s">
        <v>545</v>
      </c>
      <c r="D8" s="38">
        <v>8</v>
      </c>
      <c r="E8" s="38">
        <v>5</v>
      </c>
      <c r="F8" s="38">
        <v>2</v>
      </c>
      <c r="G8" s="38">
        <v>3</v>
      </c>
      <c r="H8" s="38">
        <v>0</v>
      </c>
      <c r="I8" s="38">
        <v>0</v>
      </c>
      <c r="J8" s="38">
        <v>0</v>
      </c>
      <c r="K8" s="38">
        <v>3</v>
      </c>
      <c r="L8" s="38">
        <v>2</v>
      </c>
      <c r="M8" s="38">
        <v>1</v>
      </c>
      <c r="N8" s="38">
        <v>1</v>
      </c>
      <c r="O8" s="38">
        <v>1</v>
      </c>
      <c r="P8" s="38">
        <v>0</v>
      </c>
    </row>
    <row r="9" spans="1:16" ht="12.75">
      <c r="A9" s="39">
        <v>2</v>
      </c>
      <c r="B9" s="39" t="s">
        <v>546</v>
      </c>
      <c r="C9" s="39" t="s">
        <v>547</v>
      </c>
      <c r="D9" s="39">
        <v>21</v>
      </c>
      <c r="E9" s="39">
        <v>16</v>
      </c>
      <c r="F9" s="39">
        <v>7</v>
      </c>
      <c r="G9" s="39">
        <v>9</v>
      </c>
      <c r="H9" s="39">
        <v>0</v>
      </c>
      <c r="I9" s="39">
        <v>0</v>
      </c>
      <c r="J9" s="39">
        <v>0</v>
      </c>
      <c r="K9" s="39">
        <v>5</v>
      </c>
      <c r="L9" s="39">
        <v>2</v>
      </c>
      <c r="M9" s="39">
        <v>3</v>
      </c>
      <c r="N9" s="39">
        <v>1</v>
      </c>
      <c r="O9" s="39">
        <v>0</v>
      </c>
      <c r="P9" s="39">
        <v>1</v>
      </c>
    </row>
    <row r="10" spans="1:16" ht="12.75">
      <c r="A10" s="39">
        <v>3</v>
      </c>
      <c r="B10" s="39" t="s">
        <v>546</v>
      </c>
      <c r="C10" s="39" t="s">
        <v>548</v>
      </c>
      <c r="D10" s="39">
        <v>17</v>
      </c>
      <c r="E10" s="39">
        <v>10</v>
      </c>
      <c r="F10" s="39">
        <v>7</v>
      </c>
      <c r="G10" s="39">
        <v>3</v>
      </c>
      <c r="H10" s="39">
        <v>0</v>
      </c>
      <c r="I10" s="39">
        <v>0</v>
      </c>
      <c r="J10" s="39">
        <v>0</v>
      </c>
      <c r="K10" s="39">
        <v>7</v>
      </c>
      <c r="L10" s="39">
        <v>3</v>
      </c>
      <c r="M10" s="39">
        <v>4</v>
      </c>
      <c r="N10" s="39">
        <v>3</v>
      </c>
      <c r="O10" s="39">
        <v>2</v>
      </c>
      <c r="P10" s="39">
        <v>1</v>
      </c>
    </row>
    <row r="11" spans="1:16" ht="12.75">
      <c r="A11" s="39">
        <v>4</v>
      </c>
      <c r="B11" s="39" t="s">
        <v>546</v>
      </c>
      <c r="C11" s="39" t="s">
        <v>549</v>
      </c>
      <c r="D11" s="39">
        <v>12</v>
      </c>
      <c r="E11" s="39">
        <v>6</v>
      </c>
      <c r="F11" s="39">
        <v>5</v>
      </c>
      <c r="G11" s="39">
        <v>1</v>
      </c>
      <c r="H11" s="39">
        <v>0</v>
      </c>
      <c r="I11" s="39">
        <v>0</v>
      </c>
      <c r="J11" s="39">
        <v>0</v>
      </c>
      <c r="K11" s="39">
        <v>6</v>
      </c>
      <c r="L11" s="39">
        <v>4</v>
      </c>
      <c r="M11" s="39">
        <v>2</v>
      </c>
      <c r="N11" s="39">
        <v>1</v>
      </c>
      <c r="O11" s="39">
        <v>1</v>
      </c>
      <c r="P11" s="39">
        <v>0</v>
      </c>
    </row>
    <row r="12" spans="1:16" ht="12.75">
      <c r="A12" s="39">
        <v>5</v>
      </c>
      <c r="B12" s="39" t="s">
        <v>550</v>
      </c>
      <c r="C12" s="39" t="s">
        <v>551</v>
      </c>
      <c r="D12" s="39">
        <v>7</v>
      </c>
      <c r="E12" s="39">
        <v>6</v>
      </c>
      <c r="F12" s="39">
        <v>2</v>
      </c>
      <c r="G12" s="39">
        <v>4</v>
      </c>
      <c r="H12" s="39">
        <v>0</v>
      </c>
      <c r="I12" s="39">
        <v>0</v>
      </c>
      <c r="J12" s="39">
        <v>0</v>
      </c>
      <c r="K12" s="39">
        <v>1</v>
      </c>
      <c r="L12" s="39">
        <v>0</v>
      </c>
      <c r="M12" s="39">
        <v>1</v>
      </c>
      <c r="N12" s="39">
        <v>1</v>
      </c>
      <c r="O12" s="39">
        <v>0</v>
      </c>
      <c r="P12" s="39">
        <v>1</v>
      </c>
    </row>
    <row r="13" spans="1:16" s="41" customFormat="1" ht="12.75">
      <c r="A13" s="40">
        <v>5</v>
      </c>
      <c r="B13" s="40"/>
      <c r="C13" s="40" t="s">
        <v>552</v>
      </c>
      <c r="D13" s="40">
        <f aca="true" t="shared" si="0" ref="D13:P13">SUM(D8:D12)</f>
        <v>65</v>
      </c>
      <c r="E13" s="40">
        <f t="shared" si="0"/>
        <v>43</v>
      </c>
      <c r="F13" s="40">
        <f t="shared" si="0"/>
        <v>23</v>
      </c>
      <c r="G13" s="40">
        <f t="shared" si="0"/>
        <v>20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22</v>
      </c>
      <c r="L13" s="40">
        <f t="shared" si="0"/>
        <v>11</v>
      </c>
      <c r="M13" s="40">
        <f t="shared" si="0"/>
        <v>11</v>
      </c>
      <c r="N13" s="40">
        <f t="shared" si="0"/>
        <v>7</v>
      </c>
      <c r="O13" s="40">
        <f t="shared" si="0"/>
        <v>4</v>
      </c>
      <c r="P13" s="40">
        <f t="shared" si="0"/>
        <v>3</v>
      </c>
    </row>
    <row r="14" spans="1:16" ht="7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</row>
    <row r="15" spans="1:16" ht="12.75">
      <c r="A15" s="39">
        <v>1</v>
      </c>
      <c r="B15" s="39" t="s">
        <v>546</v>
      </c>
      <c r="C15" s="39" t="s">
        <v>553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 ht="12.75">
      <c r="A16" s="39">
        <v>2</v>
      </c>
      <c r="B16" s="39" t="s">
        <v>554</v>
      </c>
      <c r="C16" s="39" t="s">
        <v>555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 ht="12.75">
      <c r="A17" s="39">
        <v>3</v>
      </c>
      <c r="B17" s="39" t="s">
        <v>556</v>
      </c>
      <c r="C17" s="39" t="s">
        <v>557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 s="41" customFormat="1" ht="12.75">
      <c r="A18" s="40">
        <v>3</v>
      </c>
      <c r="B18" s="40"/>
      <c r="C18" s="40" t="s">
        <v>558</v>
      </c>
      <c r="D18" s="40">
        <f aca="true" t="shared" si="1" ref="D18:P18">SUM(D15:D17)</f>
        <v>0</v>
      </c>
      <c r="E18" s="40">
        <f t="shared" si="1"/>
        <v>0</v>
      </c>
      <c r="F18" s="40">
        <f t="shared" si="1"/>
        <v>0</v>
      </c>
      <c r="G18" s="40">
        <f t="shared" si="1"/>
        <v>0</v>
      </c>
      <c r="H18" s="40">
        <f t="shared" si="1"/>
        <v>0</v>
      </c>
      <c r="I18" s="40">
        <f t="shared" si="1"/>
        <v>0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  <c r="N18" s="40">
        <f t="shared" si="1"/>
        <v>0</v>
      </c>
      <c r="O18" s="40">
        <f t="shared" si="1"/>
        <v>0</v>
      </c>
      <c r="P18" s="40">
        <f t="shared" si="1"/>
        <v>0</v>
      </c>
    </row>
    <row r="19" spans="1:16" ht="7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2"/>
    </row>
    <row r="20" spans="1:16" ht="12.75">
      <c r="A20" s="39">
        <v>1</v>
      </c>
      <c r="B20" s="39" t="s">
        <v>559</v>
      </c>
      <c r="C20" s="39" t="s">
        <v>560</v>
      </c>
      <c r="D20" s="39">
        <v>3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3</v>
      </c>
      <c r="L20" s="39">
        <v>2</v>
      </c>
      <c r="M20" s="39">
        <v>1</v>
      </c>
      <c r="N20" s="39">
        <v>0</v>
      </c>
      <c r="O20" s="39">
        <v>0</v>
      </c>
      <c r="P20" s="39">
        <v>0</v>
      </c>
    </row>
    <row r="21" spans="1:16" ht="12.75">
      <c r="A21" s="39">
        <v>2</v>
      </c>
      <c r="B21" s="39" t="s">
        <v>559</v>
      </c>
      <c r="C21" s="39" t="s">
        <v>561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ht="12.75">
      <c r="A22" s="39">
        <v>3</v>
      </c>
      <c r="B22" s="39" t="s">
        <v>562</v>
      </c>
      <c r="C22" s="39" t="s">
        <v>563</v>
      </c>
      <c r="D22" s="39">
        <v>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3</v>
      </c>
      <c r="L22" s="39">
        <v>1</v>
      </c>
      <c r="M22" s="39">
        <v>2</v>
      </c>
      <c r="N22" s="39">
        <v>0</v>
      </c>
      <c r="O22" s="39">
        <v>0</v>
      </c>
      <c r="P22" s="39">
        <v>0</v>
      </c>
    </row>
    <row r="23" spans="1:16" ht="12.75">
      <c r="A23" s="39">
        <v>4</v>
      </c>
      <c r="B23" s="39" t="s">
        <v>564</v>
      </c>
      <c r="C23" s="39" t="s">
        <v>565</v>
      </c>
      <c r="D23" s="39">
        <v>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4</v>
      </c>
      <c r="L23" s="39">
        <v>2</v>
      </c>
      <c r="M23" s="39">
        <v>2</v>
      </c>
      <c r="N23" s="39">
        <v>1</v>
      </c>
      <c r="O23" s="39">
        <v>1</v>
      </c>
      <c r="P23" s="39">
        <v>0</v>
      </c>
    </row>
    <row r="24" spans="1:16" ht="12.75">
      <c r="A24" s="39">
        <v>5</v>
      </c>
      <c r="B24" s="39" t="s">
        <v>544</v>
      </c>
      <c r="C24" s="39" t="s">
        <v>566</v>
      </c>
      <c r="D24" s="39">
        <v>8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8</v>
      </c>
      <c r="L24" s="39">
        <v>4</v>
      </c>
      <c r="M24" s="39">
        <v>4</v>
      </c>
      <c r="N24" s="39">
        <v>0</v>
      </c>
      <c r="O24" s="39">
        <v>0</v>
      </c>
      <c r="P24" s="39">
        <v>0</v>
      </c>
    </row>
    <row r="25" spans="1:16" ht="12.75">
      <c r="A25" s="39">
        <v>6</v>
      </c>
      <c r="B25" s="39" t="s">
        <v>567</v>
      </c>
      <c r="C25" s="39" t="s">
        <v>568</v>
      </c>
      <c r="D25" s="39">
        <v>2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2</v>
      </c>
      <c r="L25" s="39">
        <v>0</v>
      </c>
      <c r="M25" s="39">
        <v>2</v>
      </c>
      <c r="N25" s="39">
        <v>0</v>
      </c>
      <c r="O25" s="39">
        <v>0</v>
      </c>
      <c r="P25" s="39">
        <v>0</v>
      </c>
    </row>
    <row r="26" spans="1:16" ht="12.75">
      <c r="A26" s="39">
        <v>7</v>
      </c>
      <c r="B26" s="39" t="s">
        <v>546</v>
      </c>
      <c r="C26" s="39" t="s">
        <v>569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ht="25.5">
      <c r="A27" s="42">
        <v>8</v>
      </c>
      <c r="B27" s="42" t="s">
        <v>546</v>
      </c>
      <c r="C27" s="42" t="s">
        <v>570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</row>
    <row r="28" spans="1:16" ht="12.75">
      <c r="A28" s="39">
        <v>9</v>
      </c>
      <c r="B28" s="39" t="s">
        <v>546</v>
      </c>
      <c r="C28" s="39" t="s">
        <v>571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ht="12.75">
      <c r="A29" s="39">
        <v>10</v>
      </c>
      <c r="B29" s="39" t="s">
        <v>546</v>
      </c>
      <c r="C29" s="39" t="s">
        <v>572</v>
      </c>
      <c r="D29" s="39">
        <v>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2</v>
      </c>
      <c r="L29" s="39">
        <v>2</v>
      </c>
      <c r="M29" s="39">
        <v>0</v>
      </c>
      <c r="N29" s="39">
        <v>0</v>
      </c>
      <c r="O29" s="39">
        <v>0</v>
      </c>
      <c r="P29" s="39">
        <v>0</v>
      </c>
    </row>
    <row r="30" spans="1:16" ht="12.75">
      <c r="A30" s="39">
        <v>11</v>
      </c>
      <c r="B30" s="39" t="s">
        <v>546</v>
      </c>
      <c r="C30" s="39" t="s">
        <v>573</v>
      </c>
      <c r="D30" s="39">
        <v>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4</v>
      </c>
      <c r="L30" s="39">
        <v>4</v>
      </c>
      <c r="M30" s="39">
        <v>0</v>
      </c>
      <c r="N30" s="39">
        <v>0</v>
      </c>
      <c r="O30" s="39">
        <v>0</v>
      </c>
      <c r="P30" s="39">
        <v>0</v>
      </c>
    </row>
    <row r="31" spans="1:16" ht="12.75">
      <c r="A31" s="39">
        <v>12</v>
      </c>
      <c r="B31" s="39" t="s">
        <v>546</v>
      </c>
      <c r="C31" s="39" t="s">
        <v>574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 ht="12.75">
      <c r="A32" s="39">
        <v>13</v>
      </c>
      <c r="B32" s="39" t="s">
        <v>546</v>
      </c>
      <c r="C32" s="39" t="s">
        <v>575</v>
      </c>
      <c r="D32" s="39">
        <v>1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1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</row>
    <row r="33" spans="1:16" ht="12.75">
      <c r="A33" s="39">
        <v>14</v>
      </c>
      <c r="B33" s="39" t="s">
        <v>576</v>
      </c>
      <c r="C33" s="39" t="s">
        <v>577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ht="12.75">
      <c r="A34" s="39">
        <v>15</v>
      </c>
      <c r="B34" s="39" t="s">
        <v>578</v>
      </c>
      <c r="C34" s="39" t="s">
        <v>579</v>
      </c>
      <c r="D34" s="39">
        <v>2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2</v>
      </c>
      <c r="L34" s="39">
        <v>1</v>
      </c>
      <c r="M34" s="39">
        <v>1</v>
      </c>
      <c r="N34" s="39">
        <v>0</v>
      </c>
      <c r="O34" s="39">
        <v>0</v>
      </c>
      <c r="P34" s="39">
        <v>0</v>
      </c>
    </row>
    <row r="35" spans="1:16" ht="12.75">
      <c r="A35" s="39">
        <v>16</v>
      </c>
      <c r="B35" s="39" t="s">
        <v>580</v>
      </c>
      <c r="C35" s="39" t="s">
        <v>581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 ht="12.75">
      <c r="A36" s="42">
        <v>17</v>
      </c>
      <c r="B36" s="42" t="s">
        <v>582</v>
      </c>
      <c r="C36" s="42" t="s">
        <v>583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</row>
    <row r="37" spans="1:16" ht="12.75">
      <c r="A37" s="39">
        <v>18</v>
      </c>
      <c r="B37" s="39" t="s">
        <v>584</v>
      </c>
      <c r="C37" s="39" t="s">
        <v>585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</row>
    <row r="38" spans="1:16" ht="25.5">
      <c r="A38" s="42">
        <v>19</v>
      </c>
      <c r="B38" s="42" t="s">
        <v>586</v>
      </c>
      <c r="C38" s="42" t="s">
        <v>587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</row>
    <row r="39" spans="1:16" ht="12.75">
      <c r="A39" s="39">
        <v>20</v>
      </c>
      <c r="B39" s="39" t="s">
        <v>550</v>
      </c>
      <c r="C39" s="39" t="s">
        <v>588</v>
      </c>
      <c r="D39" s="39">
        <v>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3</v>
      </c>
      <c r="L39" s="39">
        <v>2</v>
      </c>
      <c r="M39" s="39">
        <v>1</v>
      </c>
      <c r="N39" s="39">
        <v>0</v>
      </c>
      <c r="O39" s="39">
        <v>0</v>
      </c>
      <c r="P39" s="39">
        <v>0</v>
      </c>
    </row>
    <row r="40" spans="1:16" ht="12.75">
      <c r="A40" s="39">
        <v>21</v>
      </c>
      <c r="B40" s="39" t="s">
        <v>589</v>
      </c>
      <c r="C40" s="39" t="s">
        <v>590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 ht="12.75">
      <c r="A41" s="39">
        <v>22</v>
      </c>
      <c r="B41" s="39" t="s">
        <v>589</v>
      </c>
      <c r="C41" s="39" t="s">
        <v>591</v>
      </c>
      <c r="D41" s="39">
        <v>8</v>
      </c>
      <c r="E41" s="39">
        <v>1</v>
      </c>
      <c r="F41" s="39">
        <v>0</v>
      </c>
      <c r="G41" s="39">
        <v>1</v>
      </c>
      <c r="H41" s="39">
        <v>0</v>
      </c>
      <c r="I41" s="39">
        <v>0</v>
      </c>
      <c r="J41" s="39">
        <v>0</v>
      </c>
      <c r="K41" s="39">
        <v>7</v>
      </c>
      <c r="L41" s="39">
        <v>3</v>
      </c>
      <c r="M41" s="39">
        <v>4</v>
      </c>
      <c r="N41" s="39">
        <v>1</v>
      </c>
      <c r="O41" s="39">
        <v>0</v>
      </c>
      <c r="P41" s="39">
        <v>1</v>
      </c>
    </row>
    <row r="42" spans="1:16" ht="12.75">
      <c r="A42" s="39">
        <v>23</v>
      </c>
      <c r="B42" s="39" t="s">
        <v>592</v>
      </c>
      <c r="C42" s="39" t="s">
        <v>593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</row>
    <row r="43" spans="1:16" ht="12.75">
      <c r="A43" s="39">
        <v>24</v>
      </c>
      <c r="B43" s="39" t="s">
        <v>594</v>
      </c>
      <c r="C43" s="39" t="s">
        <v>595</v>
      </c>
      <c r="D43" s="39">
        <v>12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12</v>
      </c>
      <c r="L43" s="39">
        <v>7</v>
      </c>
      <c r="M43" s="39">
        <v>5</v>
      </c>
      <c r="N43" s="39">
        <v>0</v>
      </c>
      <c r="O43" s="39">
        <v>0</v>
      </c>
      <c r="P43" s="39">
        <v>0</v>
      </c>
    </row>
    <row r="44" spans="1:16" ht="25.5">
      <c r="A44" s="42">
        <v>25</v>
      </c>
      <c r="B44" s="42" t="s">
        <v>594</v>
      </c>
      <c r="C44" s="42" t="s">
        <v>596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</row>
    <row r="45" spans="1:16" ht="12.75">
      <c r="A45" s="39">
        <v>26</v>
      </c>
      <c r="B45" s="39" t="s">
        <v>597</v>
      </c>
      <c r="C45" s="39" t="s">
        <v>598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 ht="12.75">
      <c r="A46" s="39">
        <v>27</v>
      </c>
      <c r="B46" s="39" t="s">
        <v>599</v>
      </c>
      <c r="C46" s="39" t="s">
        <v>600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 ht="12.75">
      <c r="A47" s="39">
        <v>28</v>
      </c>
      <c r="B47" s="39" t="s">
        <v>601</v>
      </c>
      <c r="C47" s="39" t="s">
        <v>602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 ht="12.75">
      <c r="A48" s="39">
        <v>29</v>
      </c>
      <c r="B48" s="39" t="s">
        <v>601</v>
      </c>
      <c r="C48" s="39" t="s">
        <v>603</v>
      </c>
      <c r="D48" s="39">
        <v>4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4</v>
      </c>
      <c r="L48" s="39">
        <v>1</v>
      </c>
      <c r="M48" s="39">
        <v>3</v>
      </c>
      <c r="N48" s="39">
        <v>0</v>
      </c>
      <c r="O48" s="39">
        <v>0</v>
      </c>
      <c r="P48" s="39">
        <v>0</v>
      </c>
    </row>
    <row r="49" spans="1:16" ht="12.75">
      <c r="A49" s="39">
        <v>30</v>
      </c>
      <c r="B49" s="39" t="s">
        <v>604</v>
      </c>
      <c r="C49" s="39" t="s">
        <v>605</v>
      </c>
      <c r="D49" s="39">
        <v>3</v>
      </c>
      <c r="E49" s="39">
        <v>1</v>
      </c>
      <c r="F49" s="39">
        <v>0</v>
      </c>
      <c r="G49" s="39">
        <v>1</v>
      </c>
      <c r="H49" s="39">
        <v>0</v>
      </c>
      <c r="I49" s="39">
        <v>0</v>
      </c>
      <c r="J49" s="39">
        <v>0</v>
      </c>
      <c r="K49" s="39">
        <v>2</v>
      </c>
      <c r="L49" s="39">
        <v>0</v>
      </c>
      <c r="M49" s="39">
        <v>2</v>
      </c>
      <c r="N49" s="39">
        <v>0</v>
      </c>
      <c r="O49" s="39">
        <v>0</v>
      </c>
      <c r="P49" s="39">
        <v>0</v>
      </c>
    </row>
    <row r="50" spans="1:16" ht="12.75">
      <c r="A50" s="39">
        <v>31</v>
      </c>
      <c r="B50" s="39" t="s">
        <v>606</v>
      </c>
      <c r="C50" s="39" t="s">
        <v>607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 ht="12.75">
      <c r="A51" s="39">
        <v>32</v>
      </c>
      <c r="B51" s="39" t="s">
        <v>608</v>
      </c>
      <c r="C51" s="39" t="s">
        <v>609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ht="12.75">
      <c r="A52" s="39">
        <v>33</v>
      </c>
      <c r="B52" s="39" t="s">
        <v>610</v>
      </c>
      <c r="C52" s="39" t="s">
        <v>611</v>
      </c>
      <c r="D52" s="39">
        <v>6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6</v>
      </c>
      <c r="L52" s="39">
        <v>3</v>
      </c>
      <c r="M52" s="39">
        <v>3</v>
      </c>
      <c r="N52" s="39">
        <v>1</v>
      </c>
      <c r="O52" s="39">
        <v>0</v>
      </c>
      <c r="P52" s="39">
        <v>1</v>
      </c>
    </row>
    <row r="53" spans="1:16" ht="12.75">
      <c r="A53" s="39">
        <v>34</v>
      </c>
      <c r="B53" s="39" t="s">
        <v>554</v>
      </c>
      <c r="C53" s="39" t="s">
        <v>612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 ht="12.75">
      <c r="A54" s="39">
        <v>35</v>
      </c>
      <c r="B54" s="39" t="s">
        <v>554</v>
      </c>
      <c r="C54" s="39" t="s">
        <v>613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1</v>
      </c>
      <c r="L54" s="39">
        <v>1</v>
      </c>
      <c r="M54" s="39">
        <v>0</v>
      </c>
      <c r="N54" s="39">
        <v>0</v>
      </c>
      <c r="O54" s="39">
        <v>0</v>
      </c>
      <c r="P54" s="39">
        <v>0</v>
      </c>
    </row>
    <row r="55" spans="1:16" ht="12.75">
      <c r="A55" s="39">
        <v>36</v>
      </c>
      <c r="B55" s="39" t="s">
        <v>614</v>
      </c>
      <c r="C55" s="39" t="s">
        <v>615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</row>
    <row r="56" spans="1:16" ht="12.75">
      <c r="A56" s="39">
        <v>37</v>
      </c>
      <c r="B56" s="39" t="s">
        <v>556</v>
      </c>
      <c r="C56" s="39" t="s">
        <v>616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 ht="12.75">
      <c r="A57" s="39">
        <v>38</v>
      </c>
      <c r="B57" s="39" t="s">
        <v>617</v>
      </c>
      <c r="C57" s="39" t="s">
        <v>618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 ht="12.75">
      <c r="A58" s="39">
        <v>39</v>
      </c>
      <c r="B58" s="39" t="s">
        <v>619</v>
      </c>
      <c r="C58" s="39" t="s">
        <v>620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 ht="12.75">
      <c r="A59" s="39">
        <v>40</v>
      </c>
      <c r="B59" s="39" t="s">
        <v>621</v>
      </c>
      <c r="C59" s="39" t="s">
        <v>622</v>
      </c>
      <c r="D59" s="39">
        <v>1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1</v>
      </c>
      <c r="L59" s="39">
        <v>1</v>
      </c>
      <c r="M59" s="39">
        <v>0</v>
      </c>
      <c r="N59" s="39">
        <v>0</v>
      </c>
      <c r="O59" s="39">
        <v>0</v>
      </c>
      <c r="P59" s="39">
        <v>0</v>
      </c>
    </row>
    <row r="60" spans="1:16" ht="25.5">
      <c r="A60" s="42">
        <v>41</v>
      </c>
      <c r="B60" s="42" t="s">
        <v>621</v>
      </c>
      <c r="C60" s="42" t="s">
        <v>623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</row>
    <row r="61" spans="1:16" ht="12.75">
      <c r="A61" s="39">
        <v>42</v>
      </c>
      <c r="B61" s="39" t="s">
        <v>624</v>
      </c>
      <c r="C61" s="39" t="s">
        <v>625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</row>
    <row r="62" spans="1:16" s="41" customFormat="1" ht="12.75">
      <c r="A62" s="40">
        <v>42</v>
      </c>
      <c r="B62" s="40"/>
      <c r="C62" s="40" t="s">
        <v>626</v>
      </c>
      <c r="D62" s="40">
        <f aca="true" t="shared" si="2" ref="D62:P62">SUM(D20:D61)</f>
        <v>67</v>
      </c>
      <c r="E62" s="40">
        <f t="shared" si="2"/>
        <v>2</v>
      </c>
      <c r="F62" s="40">
        <f t="shared" si="2"/>
        <v>0</v>
      </c>
      <c r="G62" s="40">
        <f t="shared" si="2"/>
        <v>2</v>
      </c>
      <c r="H62" s="40">
        <f t="shared" si="2"/>
        <v>0</v>
      </c>
      <c r="I62" s="40">
        <f t="shared" si="2"/>
        <v>0</v>
      </c>
      <c r="J62" s="40">
        <f t="shared" si="2"/>
        <v>0</v>
      </c>
      <c r="K62" s="40">
        <f t="shared" si="2"/>
        <v>65</v>
      </c>
      <c r="L62" s="40">
        <f t="shared" si="2"/>
        <v>35</v>
      </c>
      <c r="M62" s="40">
        <f t="shared" si="2"/>
        <v>30</v>
      </c>
      <c r="N62" s="40">
        <f t="shared" si="2"/>
        <v>3</v>
      </c>
      <c r="O62" s="40">
        <f t="shared" si="2"/>
        <v>1</v>
      </c>
      <c r="P62" s="40">
        <f t="shared" si="2"/>
        <v>2</v>
      </c>
    </row>
    <row r="63" spans="1:16" ht="7.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2"/>
    </row>
    <row r="64" spans="1:16" ht="25.5">
      <c r="A64" s="39">
        <v>1</v>
      </c>
      <c r="B64" s="39" t="s">
        <v>559</v>
      </c>
      <c r="C64" s="39" t="s">
        <v>627</v>
      </c>
      <c r="D64" s="39">
        <v>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1</v>
      </c>
      <c r="L64" s="39">
        <v>0</v>
      </c>
      <c r="M64" s="39">
        <v>1</v>
      </c>
      <c r="N64" s="39">
        <v>0</v>
      </c>
      <c r="O64" s="39">
        <v>0</v>
      </c>
      <c r="P64" s="39">
        <v>0</v>
      </c>
    </row>
    <row r="65" spans="1:16" ht="12.75">
      <c r="A65" s="39">
        <v>2</v>
      </c>
      <c r="B65" s="39" t="s">
        <v>564</v>
      </c>
      <c r="C65" s="39" t="s">
        <v>628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 ht="12.75">
      <c r="A66" s="39">
        <v>3</v>
      </c>
      <c r="B66" s="39" t="s">
        <v>601</v>
      </c>
      <c r="C66" s="39" t="s">
        <v>629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</row>
    <row r="67" spans="1:16" ht="12.75">
      <c r="A67" s="39">
        <v>4</v>
      </c>
      <c r="B67" s="39" t="s">
        <v>606</v>
      </c>
      <c r="C67" s="39" t="s">
        <v>630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 ht="12.75">
      <c r="A68" s="39">
        <v>5</v>
      </c>
      <c r="B68" s="39" t="s">
        <v>554</v>
      </c>
      <c r="C68" s="39" t="s">
        <v>631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 s="41" customFormat="1" ht="12.75">
      <c r="A69" s="40">
        <v>5</v>
      </c>
      <c r="B69" s="40"/>
      <c r="C69" s="40" t="s">
        <v>632</v>
      </c>
      <c r="D69" s="40">
        <f aca="true" t="shared" si="3" ref="D69:P69">SUM(D64:D68)</f>
        <v>1</v>
      </c>
      <c r="E69" s="40">
        <f t="shared" si="3"/>
        <v>0</v>
      </c>
      <c r="F69" s="40">
        <f t="shared" si="3"/>
        <v>0</v>
      </c>
      <c r="G69" s="40">
        <f t="shared" si="3"/>
        <v>0</v>
      </c>
      <c r="H69" s="40">
        <f t="shared" si="3"/>
        <v>0</v>
      </c>
      <c r="I69" s="40">
        <f t="shared" si="3"/>
        <v>0</v>
      </c>
      <c r="J69" s="40">
        <f t="shared" si="3"/>
        <v>0</v>
      </c>
      <c r="K69" s="40">
        <f t="shared" si="3"/>
        <v>1</v>
      </c>
      <c r="L69" s="40">
        <f t="shared" si="3"/>
        <v>0</v>
      </c>
      <c r="M69" s="40">
        <f t="shared" si="3"/>
        <v>1</v>
      </c>
      <c r="N69" s="40">
        <f t="shared" si="3"/>
        <v>0</v>
      </c>
      <c r="O69" s="40">
        <f t="shared" si="3"/>
        <v>0</v>
      </c>
      <c r="P69" s="40">
        <f t="shared" si="3"/>
        <v>0</v>
      </c>
    </row>
    <row r="70" spans="1:16" ht="7.5" customHeight="1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</row>
    <row r="71" spans="1:16" ht="12.75">
      <c r="A71" s="39">
        <v>1</v>
      </c>
      <c r="B71" s="39" t="s">
        <v>562</v>
      </c>
      <c r="C71" s="39" t="s">
        <v>633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</row>
    <row r="72" spans="1:16" ht="25.5">
      <c r="A72" s="39">
        <v>2</v>
      </c>
      <c r="B72" s="39" t="s">
        <v>546</v>
      </c>
      <c r="C72" s="39" t="s">
        <v>634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</row>
    <row r="73" spans="1:16" ht="25.5">
      <c r="A73" s="39">
        <v>3</v>
      </c>
      <c r="B73" s="39" t="s">
        <v>546</v>
      </c>
      <c r="C73" s="39" t="s">
        <v>635</v>
      </c>
      <c r="D73" s="39">
        <v>4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4</v>
      </c>
      <c r="L73" s="39">
        <v>4</v>
      </c>
      <c r="M73" s="39">
        <v>0</v>
      </c>
      <c r="N73" s="39">
        <v>0</v>
      </c>
      <c r="O73" s="39">
        <v>0</v>
      </c>
      <c r="P73" s="39">
        <v>0</v>
      </c>
    </row>
    <row r="74" spans="1:16" ht="12.75">
      <c r="A74" s="39">
        <v>4</v>
      </c>
      <c r="B74" s="39" t="s">
        <v>636</v>
      </c>
      <c r="C74" s="39" t="s">
        <v>637</v>
      </c>
      <c r="D74" s="39">
        <v>1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1</v>
      </c>
      <c r="L74" s="39">
        <v>1</v>
      </c>
      <c r="M74" s="39">
        <v>0</v>
      </c>
      <c r="N74" s="39">
        <v>0</v>
      </c>
      <c r="O74" s="39">
        <v>0</v>
      </c>
      <c r="P74" s="39">
        <v>0</v>
      </c>
    </row>
    <row r="75" spans="1:16" ht="12.75">
      <c r="A75" s="39">
        <v>5</v>
      </c>
      <c r="B75" s="39" t="s">
        <v>584</v>
      </c>
      <c r="C75" s="39" t="s">
        <v>638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 ht="25.5">
      <c r="A76" s="39">
        <v>6</v>
      </c>
      <c r="B76" s="39" t="s">
        <v>586</v>
      </c>
      <c r="C76" s="39" t="s">
        <v>639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 ht="25.5">
      <c r="A77" s="39">
        <v>7</v>
      </c>
      <c r="B77" s="39" t="s">
        <v>586</v>
      </c>
      <c r="C77" s="39" t="s">
        <v>640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 ht="12.75">
      <c r="A78" s="39">
        <v>8</v>
      </c>
      <c r="B78" s="39" t="s">
        <v>604</v>
      </c>
      <c r="C78" s="39" t="s">
        <v>641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</row>
    <row r="79" spans="1:16" ht="12.75">
      <c r="A79" s="39">
        <v>9</v>
      </c>
      <c r="B79" s="39" t="s">
        <v>606</v>
      </c>
      <c r="C79" s="39" t="s">
        <v>642</v>
      </c>
      <c r="D79" s="39">
        <v>3</v>
      </c>
      <c r="E79" s="39">
        <v>2</v>
      </c>
      <c r="F79" s="39">
        <v>0</v>
      </c>
      <c r="G79" s="39">
        <v>2</v>
      </c>
      <c r="H79" s="39">
        <v>0</v>
      </c>
      <c r="I79" s="39">
        <v>0</v>
      </c>
      <c r="J79" s="39">
        <v>0</v>
      </c>
      <c r="K79" s="39">
        <v>1</v>
      </c>
      <c r="L79" s="39">
        <v>1</v>
      </c>
      <c r="M79" s="39">
        <v>0</v>
      </c>
      <c r="N79" s="39">
        <v>1</v>
      </c>
      <c r="O79" s="39">
        <v>1</v>
      </c>
      <c r="P79" s="39">
        <v>0</v>
      </c>
    </row>
    <row r="80" spans="1:16" s="41" customFormat="1" ht="12.75">
      <c r="A80" s="40">
        <v>9</v>
      </c>
      <c r="B80" s="40"/>
      <c r="C80" s="40" t="s">
        <v>643</v>
      </c>
      <c r="D80" s="40">
        <f aca="true" t="shared" si="4" ref="D80:P80">SUM(D71:D79)</f>
        <v>8</v>
      </c>
      <c r="E80" s="40">
        <f t="shared" si="4"/>
        <v>2</v>
      </c>
      <c r="F80" s="40">
        <f t="shared" si="4"/>
        <v>0</v>
      </c>
      <c r="G80" s="40">
        <f t="shared" si="4"/>
        <v>2</v>
      </c>
      <c r="H80" s="40">
        <f t="shared" si="4"/>
        <v>0</v>
      </c>
      <c r="I80" s="40">
        <f t="shared" si="4"/>
        <v>0</v>
      </c>
      <c r="J80" s="40">
        <f t="shared" si="4"/>
        <v>0</v>
      </c>
      <c r="K80" s="40">
        <f t="shared" si="4"/>
        <v>6</v>
      </c>
      <c r="L80" s="40">
        <f t="shared" si="4"/>
        <v>6</v>
      </c>
      <c r="M80" s="40">
        <f t="shared" si="4"/>
        <v>0</v>
      </c>
      <c r="N80" s="40">
        <f t="shared" si="4"/>
        <v>1</v>
      </c>
      <c r="O80" s="40">
        <f t="shared" si="4"/>
        <v>1</v>
      </c>
      <c r="P80" s="40">
        <f t="shared" si="4"/>
        <v>0</v>
      </c>
    </row>
    <row r="81" spans="1:16" ht="7.5" customHeight="1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2"/>
    </row>
    <row r="82" spans="1:16" s="41" customFormat="1" ht="12.75">
      <c r="A82" s="40">
        <f>(A13+A18+A62+A69+A80)</f>
        <v>64</v>
      </c>
      <c r="B82" s="40"/>
      <c r="C82" s="40" t="s">
        <v>644</v>
      </c>
      <c r="D82" s="40">
        <f aca="true" t="shared" si="5" ref="D82:P82">(D13+D18+D62+D69+D80)</f>
        <v>141</v>
      </c>
      <c r="E82" s="40">
        <f t="shared" si="5"/>
        <v>47</v>
      </c>
      <c r="F82" s="40">
        <f t="shared" si="5"/>
        <v>23</v>
      </c>
      <c r="G82" s="40">
        <f t="shared" si="5"/>
        <v>24</v>
      </c>
      <c r="H82" s="40">
        <f t="shared" si="5"/>
        <v>0</v>
      </c>
      <c r="I82" s="40">
        <f t="shared" si="5"/>
        <v>0</v>
      </c>
      <c r="J82" s="40">
        <f t="shared" si="5"/>
        <v>0</v>
      </c>
      <c r="K82" s="40">
        <f t="shared" si="5"/>
        <v>94</v>
      </c>
      <c r="L82" s="40">
        <f t="shared" si="5"/>
        <v>52</v>
      </c>
      <c r="M82" s="40">
        <f t="shared" si="5"/>
        <v>42</v>
      </c>
      <c r="N82" s="40">
        <f t="shared" si="5"/>
        <v>11</v>
      </c>
      <c r="O82" s="40">
        <f t="shared" si="5"/>
        <v>6</v>
      </c>
      <c r="P82" s="40">
        <f t="shared" si="5"/>
        <v>5</v>
      </c>
    </row>
  </sheetData>
  <sheetProtection password="CE88" sheet="1" objects="1" scenarios="1"/>
  <mergeCells count="23">
    <mergeCell ref="A1:P1"/>
    <mergeCell ref="C2:C7"/>
    <mergeCell ref="E3:P3"/>
    <mergeCell ref="O5:P5"/>
    <mergeCell ref="D3:D6"/>
    <mergeCell ref="L5:L6"/>
    <mergeCell ref="M5:M6"/>
    <mergeCell ref="K4:K6"/>
    <mergeCell ref="E4:E6"/>
    <mergeCell ref="L4:P4"/>
    <mergeCell ref="A81:P81"/>
    <mergeCell ref="A14:P14"/>
    <mergeCell ref="A19:P19"/>
    <mergeCell ref="A63:P63"/>
    <mergeCell ref="A70:P70"/>
    <mergeCell ref="N5:N6"/>
    <mergeCell ref="F4:J4"/>
    <mergeCell ref="F5:F6"/>
    <mergeCell ref="G5:G6"/>
    <mergeCell ref="A2:A7"/>
    <mergeCell ref="B2:B7"/>
    <mergeCell ref="H5:H6"/>
    <mergeCell ref="I5:J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3" r:id="rId1"/>
  <headerFooter alignWithMargins="0">
    <oddFooter>&amp;R&amp;P+54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16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3.57421875" style="10" customWidth="1"/>
    <col min="2" max="2" width="16.7109375" style="10" customWidth="1"/>
    <col min="3" max="3" width="51.7109375" style="10" customWidth="1"/>
    <col min="4" max="5" width="9.28125" style="10" customWidth="1"/>
    <col min="6" max="7" width="8.7109375" style="10" customWidth="1"/>
    <col min="8" max="9" width="8.140625" style="10" customWidth="1"/>
    <col min="10" max="11" width="8.00390625" style="10" customWidth="1"/>
    <col min="12" max="13" width="9.00390625" style="10" customWidth="1"/>
    <col min="14" max="15" width="7.57421875" style="10" customWidth="1"/>
    <col min="16" max="17" width="7.28125" style="10" customWidth="1"/>
    <col min="18" max="19" width="9.421875" style="10" customWidth="1"/>
    <col min="20" max="16384" width="9.140625" style="10" customWidth="1"/>
  </cols>
  <sheetData>
    <row r="1" spans="1:19" s="16" customFormat="1" ht="15">
      <c r="A1" s="85" t="s">
        <v>520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71"/>
    </row>
    <row r="2" spans="1:19" ht="18">
      <c r="A2" s="86" t="s">
        <v>0</v>
      </c>
      <c r="B2" s="86" t="s">
        <v>1</v>
      </c>
      <c r="C2" s="86" t="s">
        <v>2</v>
      </c>
      <c r="D2" s="12" t="s">
        <v>430</v>
      </c>
      <c r="E2" s="12"/>
      <c r="F2" s="12" t="s">
        <v>429</v>
      </c>
      <c r="G2" s="12"/>
      <c r="H2" s="12" t="s">
        <v>428</v>
      </c>
      <c r="I2" s="12"/>
      <c r="J2" s="12" t="s">
        <v>427</v>
      </c>
      <c r="K2" s="12"/>
      <c r="L2" s="12" t="s">
        <v>426</v>
      </c>
      <c r="M2" s="12"/>
      <c r="N2" s="12" t="s">
        <v>425</v>
      </c>
      <c r="O2" s="12"/>
      <c r="P2" s="12" t="s">
        <v>424</v>
      </c>
      <c r="Q2" s="12"/>
      <c r="R2" s="12" t="s">
        <v>423</v>
      </c>
      <c r="S2" s="72"/>
    </row>
    <row r="3" spans="1:19" ht="10.5" customHeight="1">
      <c r="A3" s="86"/>
      <c r="B3" s="86"/>
      <c r="C3" s="86"/>
      <c r="D3" s="120" t="s">
        <v>422</v>
      </c>
      <c r="E3" s="121"/>
      <c r="F3" s="127" t="s">
        <v>21</v>
      </c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  <c r="S3" s="73"/>
    </row>
    <row r="4" spans="1:19" ht="111" customHeight="1">
      <c r="A4" s="118"/>
      <c r="B4" s="118"/>
      <c r="C4" s="118"/>
      <c r="D4" s="122"/>
      <c r="E4" s="123"/>
      <c r="F4" s="125" t="s">
        <v>513</v>
      </c>
      <c r="G4" s="126"/>
      <c r="H4" s="125" t="s">
        <v>514</v>
      </c>
      <c r="I4" s="126"/>
      <c r="J4" s="125" t="s">
        <v>515</v>
      </c>
      <c r="K4" s="126"/>
      <c r="L4" s="125" t="s">
        <v>516</v>
      </c>
      <c r="M4" s="126"/>
      <c r="N4" s="125" t="s">
        <v>517</v>
      </c>
      <c r="O4" s="126"/>
      <c r="P4" s="125" t="s">
        <v>518</v>
      </c>
      <c r="Q4" s="126"/>
      <c r="R4" s="124" t="s">
        <v>519</v>
      </c>
      <c r="S4" s="124"/>
    </row>
    <row r="5" spans="1:19" ht="12.75" customHeight="1" hidden="1">
      <c r="A5" s="119"/>
      <c r="B5" s="119"/>
      <c r="C5" s="119"/>
      <c r="D5" s="44">
        <v>2007</v>
      </c>
      <c r="E5" s="44"/>
      <c r="F5" s="44">
        <v>2007</v>
      </c>
      <c r="G5" s="44"/>
      <c r="H5" s="44">
        <v>2007</v>
      </c>
      <c r="I5" s="44"/>
      <c r="J5" s="44">
        <v>2007</v>
      </c>
      <c r="K5" s="44"/>
      <c r="L5" s="44">
        <v>2007</v>
      </c>
      <c r="M5" s="44"/>
      <c r="N5" s="44">
        <v>2007</v>
      </c>
      <c r="O5" s="44"/>
      <c r="P5" s="44">
        <v>2007</v>
      </c>
      <c r="Q5" s="44"/>
      <c r="R5" s="76">
        <v>2007</v>
      </c>
      <c r="S5" s="74"/>
    </row>
    <row r="6" spans="1:19" ht="12" customHeight="1">
      <c r="A6" s="70"/>
      <c r="B6" s="70"/>
      <c r="C6" s="70"/>
      <c r="D6" s="69" t="s">
        <v>689</v>
      </c>
      <c r="E6" s="69" t="s">
        <v>690</v>
      </c>
      <c r="F6" s="69" t="s">
        <v>689</v>
      </c>
      <c r="G6" s="69" t="s">
        <v>690</v>
      </c>
      <c r="H6" s="69" t="s">
        <v>689</v>
      </c>
      <c r="I6" s="69" t="s">
        <v>690</v>
      </c>
      <c r="J6" s="69" t="s">
        <v>689</v>
      </c>
      <c r="K6" s="69" t="s">
        <v>690</v>
      </c>
      <c r="L6" s="69" t="s">
        <v>689</v>
      </c>
      <c r="M6" s="69" t="s">
        <v>690</v>
      </c>
      <c r="N6" s="69" t="s">
        <v>689</v>
      </c>
      <c r="O6" s="69" t="s">
        <v>690</v>
      </c>
      <c r="P6" s="69" t="s">
        <v>689</v>
      </c>
      <c r="Q6" s="69" t="s">
        <v>690</v>
      </c>
      <c r="R6" s="69" t="s">
        <v>689</v>
      </c>
      <c r="S6" s="69" t="s">
        <v>690</v>
      </c>
    </row>
    <row r="7" spans="1:19" ht="39.75" customHeight="1" hidden="1">
      <c r="A7" s="70"/>
      <c r="B7" s="70"/>
      <c r="C7" s="70"/>
      <c r="D7" s="69"/>
      <c r="E7" s="69">
        <v>0.702804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2.75">
      <c r="A8" s="77">
        <v>1</v>
      </c>
      <c r="B8" s="77" t="s">
        <v>544</v>
      </c>
      <c r="C8" s="77" t="s">
        <v>545</v>
      </c>
      <c r="D8" s="77">
        <v>738812</v>
      </c>
      <c r="E8" s="77">
        <f>D8/$E$7</f>
        <v>1051234.7681572672</v>
      </c>
      <c r="F8" s="77">
        <v>44415</v>
      </c>
      <c r="G8" s="77">
        <f>F8/$E$7</f>
        <v>63196.85146925743</v>
      </c>
      <c r="H8" s="77">
        <v>4975</v>
      </c>
      <c r="I8" s="77">
        <f aca="true" t="shared" si="0" ref="I8:I13">H8/$E$7</f>
        <v>7078.7872578983615</v>
      </c>
      <c r="J8" s="77">
        <v>3853</v>
      </c>
      <c r="K8" s="77">
        <f aca="true" t="shared" si="1" ref="K8:K13">J8/$E$7</f>
        <v>5482.325086368319</v>
      </c>
      <c r="L8" s="77">
        <v>14064</v>
      </c>
      <c r="M8" s="77">
        <f aca="true" t="shared" si="2" ref="M8:M13">L8/$E$7</f>
        <v>20011.269144740214</v>
      </c>
      <c r="N8" s="77">
        <v>0</v>
      </c>
      <c r="O8" s="77">
        <f aca="true" t="shared" si="3" ref="O8:O13">N8/$E$7</f>
        <v>0</v>
      </c>
      <c r="P8" s="77">
        <v>5944</v>
      </c>
      <c r="Q8" s="77">
        <f aca="true" t="shared" si="4" ref="Q8:Q13">P8/$E$7</f>
        <v>8457.55004240158</v>
      </c>
      <c r="R8" s="77">
        <v>3017</v>
      </c>
      <c r="S8" s="77">
        <f aca="true" t="shared" si="5" ref="S8:S13">R8/$E$7</f>
        <v>4292.804252679268</v>
      </c>
    </row>
    <row r="9" spans="1:20" ht="12.75">
      <c r="A9" s="45">
        <v>2</v>
      </c>
      <c r="B9" s="45" t="s">
        <v>546</v>
      </c>
      <c r="C9" s="45" t="s">
        <v>547</v>
      </c>
      <c r="D9" s="46">
        <v>596769</v>
      </c>
      <c r="E9" s="77">
        <f aca="true" t="shared" si="6" ref="E9:G72">D9/$E$7</f>
        <v>849125.7875595472</v>
      </c>
      <c r="F9" s="46">
        <v>41991</v>
      </c>
      <c r="G9" s="77">
        <f t="shared" si="6"/>
        <v>59747.810200283435</v>
      </c>
      <c r="H9" s="46">
        <v>6452</v>
      </c>
      <c r="I9" s="77">
        <f t="shared" si="0"/>
        <v>9180.36892220306</v>
      </c>
      <c r="J9" s="46">
        <v>5174</v>
      </c>
      <c r="K9" s="77">
        <f t="shared" si="1"/>
        <v>7361.938748214296</v>
      </c>
      <c r="L9" s="46">
        <v>23724</v>
      </c>
      <c r="M9" s="77">
        <f t="shared" si="2"/>
        <v>33756.210835453414</v>
      </c>
      <c r="N9" s="46">
        <v>0</v>
      </c>
      <c r="O9" s="77">
        <f t="shared" si="3"/>
        <v>0</v>
      </c>
      <c r="P9" s="46">
        <v>13760</v>
      </c>
      <c r="Q9" s="77">
        <f t="shared" si="4"/>
        <v>19578.71611430783</v>
      </c>
      <c r="R9" s="46">
        <v>3659</v>
      </c>
      <c r="S9" s="77">
        <f t="shared" si="5"/>
        <v>5206.2879551055485</v>
      </c>
      <c r="T9" s="25"/>
    </row>
    <row r="10" spans="1:20" ht="14.25">
      <c r="A10" s="45">
        <v>3</v>
      </c>
      <c r="B10" s="45" t="s">
        <v>546</v>
      </c>
      <c r="C10" s="45" t="s">
        <v>548</v>
      </c>
      <c r="D10" s="46">
        <v>816799</v>
      </c>
      <c r="E10" s="77">
        <f t="shared" si="6"/>
        <v>1162200.2720530902</v>
      </c>
      <c r="F10" s="47">
        <v>47536</v>
      </c>
      <c r="G10" s="77">
        <f t="shared" si="6"/>
        <v>67637.63439024251</v>
      </c>
      <c r="H10" s="46">
        <v>4624</v>
      </c>
      <c r="I10" s="77">
        <f t="shared" si="0"/>
        <v>6579.3592523662355</v>
      </c>
      <c r="J10" s="46">
        <v>886</v>
      </c>
      <c r="K10" s="77">
        <f t="shared" si="1"/>
        <v>1260.664424220693</v>
      </c>
      <c r="L10" s="46">
        <v>10763</v>
      </c>
      <c r="M10" s="77">
        <f t="shared" si="2"/>
        <v>15314.36929784122</v>
      </c>
      <c r="N10" s="46">
        <v>10</v>
      </c>
      <c r="O10" s="77">
        <f t="shared" si="3"/>
        <v>14.228718106328365</v>
      </c>
      <c r="P10" s="46">
        <v>8184</v>
      </c>
      <c r="Q10" s="77">
        <f t="shared" si="4"/>
        <v>11644.782898219133</v>
      </c>
      <c r="R10" s="46">
        <v>3919</v>
      </c>
      <c r="S10" s="77">
        <f t="shared" si="5"/>
        <v>5576.234625870086</v>
      </c>
      <c r="T10" s="25"/>
    </row>
    <row r="11" spans="1:20" ht="12.75">
      <c r="A11" s="45">
        <v>4</v>
      </c>
      <c r="B11" s="45" t="s">
        <v>546</v>
      </c>
      <c r="C11" s="45" t="s">
        <v>549</v>
      </c>
      <c r="D11" s="46">
        <v>445333</v>
      </c>
      <c r="E11" s="77">
        <f t="shared" si="6"/>
        <v>633651.772044553</v>
      </c>
      <c r="F11" s="46">
        <v>39105</v>
      </c>
      <c r="G11" s="77">
        <f t="shared" si="6"/>
        <v>55641.40215479707</v>
      </c>
      <c r="H11" s="46">
        <v>2522</v>
      </c>
      <c r="I11" s="77">
        <f t="shared" si="0"/>
        <v>3588.4827064160136</v>
      </c>
      <c r="J11" s="46">
        <v>1947</v>
      </c>
      <c r="K11" s="77">
        <f t="shared" si="1"/>
        <v>2770.331415302133</v>
      </c>
      <c r="L11" s="46">
        <v>5907</v>
      </c>
      <c r="M11" s="77">
        <f t="shared" si="2"/>
        <v>8404.903785408165</v>
      </c>
      <c r="N11" s="46">
        <v>0</v>
      </c>
      <c r="O11" s="77">
        <f t="shared" si="3"/>
        <v>0</v>
      </c>
      <c r="P11" s="46">
        <v>574</v>
      </c>
      <c r="Q11" s="77">
        <f t="shared" si="4"/>
        <v>816.7284193032482</v>
      </c>
      <c r="R11" s="46">
        <v>0</v>
      </c>
      <c r="S11" s="77">
        <f t="shared" si="5"/>
        <v>0</v>
      </c>
      <c r="T11" s="25"/>
    </row>
    <row r="12" spans="1:20" ht="12.75">
      <c r="A12" s="45">
        <v>5</v>
      </c>
      <c r="B12" s="45" t="s">
        <v>550</v>
      </c>
      <c r="C12" s="45" t="s">
        <v>551</v>
      </c>
      <c r="D12" s="46">
        <v>996261.87</v>
      </c>
      <c r="E12" s="77">
        <f t="shared" si="6"/>
        <v>1417552.9308313555</v>
      </c>
      <c r="F12" s="46">
        <v>68495.41</v>
      </c>
      <c r="G12" s="77">
        <f t="shared" si="6"/>
        <v>97460.1880467385</v>
      </c>
      <c r="H12" s="46">
        <v>9280.47</v>
      </c>
      <c r="I12" s="77">
        <f t="shared" si="0"/>
        <v>13204.91915242372</v>
      </c>
      <c r="J12" s="46">
        <v>2384.67</v>
      </c>
      <c r="K12" s="77">
        <f t="shared" si="1"/>
        <v>3393.0797206618063</v>
      </c>
      <c r="L12" s="46">
        <v>6821</v>
      </c>
      <c r="M12" s="77">
        <f t="shared" si="2"/>
        <v>9705.408620326578</v>
      </c>
      <c r="N12" s="46">
        <v>0</v>
      </c>
      <c r="O12" s="77">
        <f t="shared" si="3"/>
        <v>0</v>
      </c>
      <c r="P12" s="46">
        <v>1179.74</v>
      </c>
      <c r="Q12" s="77">
        <f t="shared" si="4"/>
        <v>1678.6187898759827</v>
      </c>
      <c r="R12" s="46">
        <v>6463</v>
      </c>
      <c r="S12" s="77">
        <f t="shared" si="5"/>
        <v>9196.020512120022</v>
      </c>
      <c r="T12" s="25"/>
    </row>
    <row r="13" spans="1:19" s="49" customFormat="1" ht="12.75">
      <c r="A13" s="48">
        <v>5</v>
      </c>
      <c r="B13" s="48"/>
      <c r="C13" s="48" t="s">
        <v>552</v>
      </c>
      <c r="D13" s="48">
        <f aca="true" t="shared" si="7" ref="D13:R13">SUM(D8:D12)</f>
        <v>3593974.87</v>
      </c>
      <c r="E13" s="77">
        <f t="shared" si="6"/>
        <v>5113765.530645814</v>
      </c>
      <c r="F13" s="48">
        <f t="shared" si="7"/>
        <v>241542.41</v>
      </c>
      <c r="G13" s="77">
        <f t="shared" si="6"/>
        <v>343683.886261319</v>
      </c>
      <c r="H13" s="48">
        <f t="shared" si="7"/>
        <v>27853.47</v>
      </c>
      <c r="I13" s="77">
        <f t="shared" si="0"/>
        <v>39631.91729130739</v>
      </c>
      <c r="J13" s="48">
        <f t="shared" si="7"/>
        <v>14244.67</v>
      </c>
      <c r="K13" s="77">
        <f t="shared" si="1"/>
        <v>20268.33939476725</v>
      </c>
      <c r="L13" s="48">
        <f t="shared" si="7"/>
        <v>61279</v>
      </c>
      <c r="M13" s="77">
        <f t="shared" si="2"/>
        <v>87192.16168376959</v>
      </c>
      <c r="N13" s="48">
        <f t="shared" si="7"/>
        <v>10</v>
      </c>
      <c r="O13" s="77">
        <f t="shared" si="3"/>
        <v>14.228718106328365</v>
      </c>
      <c r="P13" s="48">
        <f t="shared" si="7"/>
        <v>29641.74</v>
      </c>
      <c r="Q13" s="77">
        <f t="shared" si="4"/>
        <v>42176.396264107774</v>
      </c>
      <c r="R13" s="48">
        <f t="shared" si="7"/>
        <v>17058</v>
      </c>
      <c r="S13" s="77">
        <f t="shared" si="5"/>
        <v>24271.347345774924</v>
      </c>
    </row>
    <row r="14" spans="1:20" ht="7.5" customHeight="1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2"/>
      <c r="T14" s="25"/>
    </row>
    <row r="15" spans="1:20" ht="12.75">
      <c r="A15" s="45">
        <v>1</v>
      </c>
      <c r="B15" s="45" t="s">
        <v>546</v>
      </c>
      <c r="C15" s="45" t="s">
        <v>553</v>
      </c>
      <c r="D15" s="46">
        <v>525909</v>
      </c>
      <c r="E15" s="77">
        <f t="shared" si="6"/>
        <v>748301.0910581044</v>
      </c>
      <c r="F15" s="46">
        <v>59053</v>
      </c>
      <c r="G15" s="77">
        <f t="shared" si="6"/>
        <v>84024.8490333009</v>
      </c>
      <c r="H15" s="46">
        <v>7873</v>
      </c>
      <c r="I15" s="77">
        <f>H15/$E$7</f>
        <v>11202.269765112322</v>
      </c>
      <c r="J15" s="46">
        <v>1677</v>
      </c>
      <c r="K15" s="77">
        <f>J15/$E$7</f>
        <v>2386.1560264312666</v>
      </c>
      <c r="L15" s="46">
        <v>5032</v>
      </c>
      <c r="M15" s="77">
        <f>L15/$E$7</f>
        <v>7159.890951104433</v>
      </c>
      <c r="N15" s="46">
        <v>0</v>
      </c>
      <c r="O15" s="77">
        <f>N15/$E$7</f>
        <v>0</v>
      </c>
      <c r="P15" s="46">
        <v>0</v>
      </c>
      <c r="Q15" s="77">
        <f>P15/$E$7</f>
        <v>0</v>
      </c>
      <c r="R15" s="46">
        <v>10645</v>
      </c>
      <c r="S15" s="77">
        <f>R15/$E$7</f>
        <v>15146.470424186544</v>
      </c>
      <c r="T15" s="25"/>
    </row>
    <row r="16" spans="1:20" ht="12.75">
      <c r="A16" s="45">
        <v>2</v>
      </c>
      <c r="B16" s="45" t="s">
        <v>554</v>
      </c>
      <c r="C16" s="45" t="s">
        <v>555</v>
      </c>
      <c r="D16" s="46">
        <v>882316.6</v>
      </c>
      <c r="E16" s="77">
        <f t="shared" si="6"/>
        <v>1255423.418193408</v>
      </c>
      <c r="F16" s="46">
        <v>57815.4</v>
      </c>
      <c r="G16" s="77">
        <f t="shared" si="6"/>
        <v>82263.9028804617</v>
      </c>
      <c r="H16" s="46">
        <v>7074.4</v>
      </c>
      <c r="I16" s="77">
        <f>H16/$E$7</f>
        <v>10065.964337140938</v>
      </c>
      <c r="J16" s="46">
        <v>4873</v>
      </c>
      <c r="K16" s="77">
        <f>J16/$E$7</f>
        <v>6933.654333213813</v>
      </c>
      <c r="L16" s="46">
        <v>28862</v>
      </c>
      <c r="M16" s="77">
        <f>L16/$E$7</f>
        <v>41066.92619848493</v>
      </c>
      <c r="N16" s="46">
        <v>500</v>
      </c>
      <c r="O16" s="77">
        <f>N16/$E$7</f>
        <v>711.4359053164183</v>
      </c>
      <c r="P16" s="46">
        <v>7389</v>
      </c>
      <c r="Q16" s="77">
        <f>P16/$E$7</f>
        <v>10513.599808766028</v>
      </c>
      <c r="R16" s="46">
        <v>1934</v>
      </c>
      <c r="S16" s="77">
        <f>R16/$E$7</f>
        <v>2751.834081763906</v>
      </c>
      <c r="T16" s="25"/>
    </row>
    <row r="17" spans="1:20" ht="12.75">
      <c r="A17" s="45">
        <v>3</v>
      </c>
      <c r="B17" s="45" t="s">
        <v>556</v>
      </c>
      <c r="C17" s="45" t="s">
        <v>557</v>
      </c>
      <c r="D17" s="46">
        <v>165753</v>
      </c>
      <c r="E17" s="77">
        <f t="shared" si="6"/>
        <v>235845.27122782456</v>
      </c>
      <c r="F17" s="46">
        <v>13787</v>
      </c>
      <c r="G17" s="77">
        <f t="shared" si="6"/>
        <v>19617.133653194916</v>
      </c>
      <c r="H17" s="46">
        <v>2983</v>
      </c>
      <c r="I17" s="77">
        <f>H17/$E$7</f>
        <v>4244.426611117751</v>
      </c>
      <c r="J17" s="46">
        <v>68</v>
      </c>
      <c r="K17" s="77">
        <f>J17/$E$7</f>
        <v>96.75528312303288</v>
      </c>
      <c r="L17" s="46">
        <v>3291</v>
      </c>
      <c r="M17" s="77">
        <f>L17/$E$7</f>
        <v>4682.671128792665</v>
      </c>
      <c r="N17" s="46">
        <v>0</v>
      </c>
      <c r="O17" s="77">
        <f>N17/$E$7</f>
        <v>0</v>
      </c>
      <c r="P17" s="46">
        <v>901</v>
      </c>
      <c r="Q17" s="77">
        <f>P17/$E$7</f>
        <v>1282.0075013801857</v>
      </c>
      <c r="R17" s="46">
        <v>3751</v>
      </c>
      <c r="S17" s="77">
        <f>R17/$E$7</f>
        <v>5337.19216168377</v>
      </c>
      <c r="T17" s="25"/>
    </row>
    <row r="18" spans="1:19" s="49" customFormat="1" ht="12.75">
      <c r="A18" s="48">
        <v>3</v>
      </c>
      <c r="B18" s="48"/>
      <c r="C18" s="48" t="s">
        <v>558</v>
      </c>
      <c r="D18" s="48">
        <f aca="true" t="shared" si="8" ref="D18:R18">SUM(D15:D17)</f>
        <v>1573978.6</v>
      </c>
      <c r="E18" s="77">
        <f t="shared" si="6"/>
        <v>2239569.780479337</v>
      </c>
      <c r="F18" s="48">
        <f t="shared" si="8"/>
        <v>130655.4</v>
      </c>
      <c r="G18" s="77">
        <f t="shared" si="6"/>
        <v>185905.8855669575</v>
      </c>
      <c r="H18" s="48">
        <f t="shared" si="8"/>
        <v>17930.4</v>
      </c>
      <c r="I18" s="77">
        <f>H18/$E$7</f>
        <v>25512.660713371013</v>
      </c>
      <c r="J18" s="48">
        <f t="shared" si="8"/>
        <v>6618</v>
      </c>
      <c r="K18" s="77">
        <f>J18/$E$7</f>
        <v>9416.565642768112</v>
      </c>
      <c r="L18" s="48">
        <f t="shared" si="8"/>
        <v>37185</v>
      </c>
      <c r="M18" s="77">
        <f>L18/$E$7</f>
        <v>52909.48827838203</v>
      </c>
      <c r="N18" s="48">
        <f t="shared" si="8"/>
        <v>500</v>
      </c>
      <c r="O18" s="77">
        <f>N18/$E$7</f>
        <v>711.4359053164183</v>
      </c>
      <c r="P18" s="48">
        <f t="shared" si="8"/>
        <v>8290</v>
      </c>
      <c r="Q18" s="77">
        <f>P18/$E$7</f>
        <v>11795.607310146215</v>
      </c>
      <c r="R18" s="48">
        <f t="shared" si="8"/>
        <v>16330</v>
      </c>
      <c r="S18" s="77">
        <f>R18/$E$7</f>
        <v>23235.49666763422</v>
      </c>
    </row>
    <row r="19" spans="1:20" ht="7.5" customHeight="1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2"/>
      <c r="T19" s="25"/>
    </row>
    <row r="20" spans="1:20" ht="12.75">
      <c r="A20" s="45">
        <v>1</v>
      </c>
      <c r="B20" s="45" t="s">
        <v>559</v>
      </c>
      <c r="C20" s="45" t="s">
        <v>560</v>
      </c>
      <c r="D20" s="46">
        <v>287872</v>
      </c>
      <c r="E20" s="77">
        <f t="shared" si="6"/>
        <v>409604.9538704959</v>
      </c>
      <c r="F20" s="46">
        <v>51155</v>
      </c>
      <c r="G20" s="77">
        <f t="shared" si="6"/>
        <v>72787.00747292275</v>
      </c>
      <c r="H20" s="46">
        <v>2258</v>
      </c>
      <c r="I20" s="77">
        <f aca="true" t="shared" si="9" ref="I20:I62">H20/$E$7</f>
        <v>3212.844548408945</v>
      </c>
      <c r="J20" s="46">
        <v>13573</v>
      </c>
      <c r="K20" s="77">
        <f aca="true" t="shared" si="10" ref="K20:K62">J20/$E$7</f>
        <v>19312.63908571949</v>
      </c>
      <c r="L20" s="46">
        <v>3452</v>
      </c>
      <c r="M20" s="77">
        <f aca="true" t="shared" si="11" ref="M20:M62">L20/$E$7</f>
        <v>4911.753490304552</v>
      </c>
      <c r="N20" s="46">
        <v>1942</v>
      </c>
      <c r="O20" s="77">
        <f aca="true" t="shared" si="12" ref="O20:O62">N20/$E$7</f>
        <v>2763.2170562489687</v>
      </c>
      <c r="P20" s="46">
        <v>286</v>
      </c>
      <c r="Q20" s="77">
        <f aca="true" t="shared" si="13" ref="Q20:Q62">P20/$E$7</f>
        <v>406.94133784099125</v>
      </c>
      <c r="R20" s="46">
        <v>1823</v>
      </c>
      <c r="S20" s="77">
        <f aca="true" t="shared" si="14" ref="S20:S62">R20/$E$7</f>
        <v>2593.895310783661</v>
      </c>
      <c r="T20" s="25"/>
    </row>
    <row r="21" spans="1:20" ht="12.75">
      <c r="A21" s="45">
        <v>2</v>
      </c>
      <c r="B21" s="45" t="s">
        <v>559</v>
      </c>
      <c r="C21" s="45" t="s">
        <v>561</v>
      </c>
      <c r="D21" s="46">
        <v>205173</v>
      </c>
      <c r="E21" s="77">
        <f t="shared" si="6"/>
        <v>291934.87800297095</v>
      </c>
      <c r="F21" s="46">
        <v>31032</v>
      </c>
      <c r="G21" s="77">
        <f t="shared" si="6"/>
        <v>44154.55802755818</v>
      </c>
      <c r="H21" s="46">
        <v>928</v>
      </c>
      <c r="I21" s="77">
        <f t="shared" si="9"/>
        <v>1320.4250402672724</v>
      </c>
      <c r="J21" s="46">
        <v>6241</v>
      </c>
      <c r="K21" s="77">
        <f t="shared" si="10"/>
        <v>8880.142970159533</v>
      </c>
      <c r="L21" s="46">
        <v>5400</v>
      </c>
      <c r="M21" s="77">
        <f t="shared" si="11"/>
        <v>7683.507777417317</v>
      </c>
      <c r="N21" s="46">
        <v>2941</v>
      </c>
      <c r="O21" s="77">
        <f t="shared" si="12"/>
        <v>4184.665995071172</v>
      </c>
      <c r="P21" s="46">
        <v>125</v>
      </c>
      <c r="Q21" s="77">
        <f t="shared" si="13"/>
        <v>177.85897632910456</v>
      </c>
      <c r="R21" s="46">
        <v>114</v>
      </c>
      <c r="S21" s="77">
        <f t="shared" si="14"/>
        <v>162.20738641214336</v>
      </c>
      <c r="T21" s="25"/>
    </row>
    <row r="22" spans="1:20" ht="12.75">
      <c r="A22" s="45">
        <v>3</v>
      </c>
      <c r="B22" s="45" t="s">
        <v>562</v>
      </c>
      <c r="C22" s="45" t="s">
        <v>563</v>
      </c>
      <c r="D22" s="46">
        <v>427044</v>
      </c>
      <c r="E22" s="77">
        <f t="shared" si="6"/>
        <v>607628.8694998891</v>
      </c>
      <c r="F22" s="46">
        <v>52361</v>
      </c>
      <c r="G22" s="77">
        <f t="shared" si="6"/>
        <v>74502.99087654595</v>
      </c>
      <c r="H22" s="46">
        <v>4256</v>
      </c>
      <c r="I22" s="77">
        <f t="shared" si="9"/>
        <v>6055.742426053353</v>
      </c>
      <c r="J22" s="46">
        <v>10261</v>
      </c>
      <c r="K22" s="77">
        <f t="shared" si="10"/>
        <v>14600.087648903535</v>
      </c>
      <c r="L22" s="46">
        <v>3380</v>
      </c>
      <c r="M22" s="77">
        <f t="shared" si="11"/>
        <v>4809.306719938987</v>
      </c>
      <c r="N22" s="46">
        <v>2721</v>
      </c>
      <c r="O22" s="77">
        <f t="shared" si="12"/>
        <v>3871.634196731948</v>
      </c>
      <c r="P22" s="46">
        <v>5071</v>
      </c>
      <c r="Q22" s="77">
        <f t="shared" si="13"/>
        <v>7215.382951719114</v>
      </c>
      <c r="R22" s="46">
        <v>6858</v>
      </c>
      <c r="S22" s="77">
        <f t="shared" si="14"/>
        <v>9758.054877319993</v>
      </c>
      <c r="T22" s="25"/>
    </row>
    <row r="23" spans="1:20" ht="12.75">
      <c r="A23" s="45">
        <v>4</v>
      </c>
      <c r="B23" s="45" t="s">
        <v>564</v>
      </c>
      <c r="C23" s="45" t="s">
        <v>565</v>
      </c>
      <c r="D23" s="46">
        <v>303825</v>
      </c>
      <c r="E23" s="77">
        <f t="shared" si="6"/>
        <v>432304.02786552155</v>
      </c>
      <c r="F23" s="46">
        <v>40697</v>
      </c>
      <c r="G23" s="77">
        <f t="shared" si="6"/>
        <v>57906.61407732455</v>
      </c>
      <c r="H23" s="46">
        <v>1731</v>
      </c>
      <c r="I23" s="77">
        <f t="shared" si="9"/>
        <v>2462.99110420544</v>
      </c>
      <c r="J23" s="46">
        <v>6100</v>
      </c>
      <c r="K23" s="77">
        <f t="shared" si="10"/>
        <v>8679.518044860302</v>
      </c>
      <c r="L23" s="46">
        <v>659</v>
      </c>
      <c r="M23" s="77">
        <f t="shared" si="11"/>
        <v>937.6725232070393</v>
      </c>
      <c r="N23" s="46">
        <v>2382</v>
      </c>
      <c r="O23" s="77">
        <f t="shared" si="12"/>
        <v>3389.2806529274167</v>
      </c>
      <c r="P23" s="46">
        <v>527</v>
      </c>
      <c r="Q23" s="77">
        <f t="shared" si="13"/>
        <v>749.8534442035049</v>
      </c>
      <c r="R23" s="46">
        <v>2044</v>
      </c>
      <c r="S23" s="77">
        <f t="shared" si="14"/>
        <v>2908.3499809335176</v>
      </c>
      <c r="T23" s="25"/>
    </row>
    <row r="24" spans="1:20" ht="12.75">
      <c r="A24" s="45">
        <v>5</v>
      </c>
      <c r="B24" s="45" t="s">
        <v>544</v>
      </c>
      <c r="C24" s="45" t="s">
        <v>566</v>
      </c>
      <c r="D24" s="46">
        <v>400893</v>
      </c>
      <c r="E24" s="77">
        <f t="shared" si="6"/>
        <v>570419.3487800297</v>
      </c>
      <c r="F24" s="46">
        <v>55310</v>
      </c>
      <c r="G24" s="77">
        <f t="shared" si="6"/>
        <v>78699.03984610218</v>
      </c>
      <c r="H24" s="46">
        <v>2671</v>
      </c>
      <c r="I24" s="77">
        <f t="shared" si="9"/>
        <v>3800.4906062003065</v>
      </c>
      <c r="J24" s="46">
        <v>7000</v>
      </c>
      <c r="K24" s="77">
        <f t="shared" si="10"/>
        <v>9960.102674429856</v>
      </c>
      <c r="L24" s="46">
        <v>957</v>
      </c>
      <c r="M24" s="77">
        <f t="shared" si="11"/>
        <v>1361.6883227756246</v>
      </c>
      <c r="N24" s="46">
        <v>1216</v>
      </c>
      <c r="O24" s="77">
        <f t="shared" si="12"/>
        <v>1730.2121217295291</v>
      </c>
      <c r="P24" s="46">
        <v>2506</v>
      </c>
      <c r="Q24" s="77">
        <f t="shared" si="13"/>
        <v>3565.716757445888</v>
      </c>
      <c r="R24" s="46">
        <v>6280</v>
      </c>
      <c r="S24" s="77">
        <f t="shared" si="14"/>
        <v>8935.634970774214</v>
      </c>
      <c r="T24" s="25"/>
    </row>
    <row r="25" spans="1:20" ht="12.75">
      <c r="A25" s="45">
        <v>6</v>
      </c>
      <c r="B25" s="45" t="s">
        <v>567</v>
      </c>
      <c r="C25" s="45" t="s">
        <v>568</v>
      </c>
      <c r="D25" s="46">
        <v>201768</v>
      </c>
      <c r="E25" s="77">
        <f t="shared" si="6"/>
        <v>287089.9994877662</v>
      </c>
      <c r="F25" s="46">
        <v>24965</v>
      </c>
      <c r="G25" s="77">
        <f t="shared" si="6"/>
        <v>35521.994752448765</v>
      </c>
      <c r="H25" s="46">
        <v>1403</v>
      </c>
      <c r="I25" s="77">
        <f t="shared" si="9"/>
        <v>1996.2891503178696</v>
      </c>
      <c r="J25" s="46">
        <v>4867</v>
      </c>
      <c r="K25" s="77">
        <f t="shared" si="10"/>
        <v>6925.117102350016</v>
      </c>
      <c r="L25" s="46">
        <v>2868</v>
      </c>
      <c r="M25" s="77">
        <f t="shared" si="11"/>
        <v>4080.796352894975</v>
      </c>
      <c r="N25" s="46">
        <v>845</v>
      </c>
      <c r="O25" s="77">
        <f t="shared" si="12"/>
        <v>1202.3266799847468</v>
      </c>
      <c r="P25" s="46">
        <v>2264</v>
      </c>
      <c r="Q25" s="77">
        <f t="shared" si="13"/>
        <v>3221.381779272742</v>
      </c>
      <c r="R25" s="46">
        <v>938</v>
      </c>
      <c r="S25" s="77">
        <f t="shared" si="14"/>
        <v>1334.6537583736006</v>
      </c>
      <c r="T25" s="25"/>
    </row>
    <row r="26" spans="1:20" ht="12.75">
      <c r="A26" s="45">
        <v>7</v>
      </c>
      <c r="B26" s="45" t="s">
        <v>546</v>
      </c>
      <c r="C26" s="45" t="s">
        <v>569</v>
      </c>
      <c r="D26" s="46">
        <v>262855</v>
      </c>
      <c r="E26" s="77">
        <f t="shared" si="6"/>
        <v>374008.96978389425</v>
      </c>
      <c r="F26" s="46">
        <v>24638</v>
      </c>
      <c r="G26" s="77">
        <f t="shared" si="6"/>
        <v>35056.71567037183</v>
      </c>
      <c r="H26" s="46">
        <v>2220</v>
      </c>
      <c r="I26" s="77">
        <f t="shared" si="9"/>
        <v>3158.7754196048973</v>
      </c>
      <c r="J26" s="46">
        <v>4680</v>
      </c>
      <c r="K26" s="77">
        <f t="shared" si="10"/>
        <v>6659.040073761675</v>
      </c>
      <c r="L26" s="46">
        <v>2479</v>
      </c>
      <c r="M26" s="77">
        <f t="shared" si="11"/>
        <v>3527.299218558802</v>
      </c>
      <c r="N26" s="46">
        <v>2339</v>
      </c>
      <c r="O26" s="77">
        <f t="shared" si="12"/>
        <v>3328.0971650702045</v>
      </c>
      <c r="P26" s="46">
        <v>1628</v>
      </c>
      <c r="Q26" s="77">
        <f t="shared" si="13"/>
        <v>2316.435307710258</v>
      </c>
      <c r="R26" s="46">
        <v>1550</v>
      </c>
      <c r="S26" s="77">
        <f t="shared" si="14"/>
        <v>2205.4513064808966</v>
      </c>
      <c r="T26" s="25"/>
    </row>
    <row r="27" spans="1:20" ht="25.5">
      <c r="A27" s="50">
        <v>8</v>
      </c>
      <c r="B27" s="50" t="s">
        <v>546</v>
      </c>
      <c r="C27" s="50" t="s">
        <v>570</v>
      </c>
      <c r="D27" s="50">
        <v>0</v>
      </c>
      <c r="E27" s="77">
        <f t="shared" si="6"/>
        <v>0</v>
      </c>
      <c r="F27" s="50">
        <v>0</v>
      </c>
      <c r="G27" s="77">
        <f t="shared" si="6"/>
        <v>0</v>
      </c>
      <c r="H27" s="50">
        <v>0</v>
      </c>
      <c r="I27" s="77">
        <f t="shared" si="9"/>
        <v>0</v>
      </c>
      <c r="J27" s="50">
        <v>0</v>
      </c>
      <c r="K27" s="77">
        <f t="shared" si="10"/>
        <v>0</v>
      </c>
      <c r="L27" s="50">
        <v>0</v>
      </c>
      <c r="M27" s="77">
        <f t="shared" si="11"/>
        <v>0</v>
      </c>
      <c r="N27" s="50">
        <v>0</v>
      </c>
      <c r="O27" s="77">
        <f t="shared" si="12"/>
        <v>0</v>
      </c>
      <c r="P27" s="50">
        <v>0</v>
      </c>
      <c r="Q27" s="77">
        <f t="shared" si="13"/>
        <v>0</v>
      </c>
      <c r="R27" s="50">
        <v>0</v>
      </c>
      <c r="S27" s="77">
        <f t="shared" si="14"/>
        <v>0</v>
      </c>
      <c r="T27" s="25"/>
    </row>
    <row r="28" spans="1:20" ht="12.75">
      <c r="A28" s="45">
        <v>9</v>
      </c>
      <c r="B28" s="45" t="s">
        <v>546</v>
      </c>
      <c r="C28" s="45" t="s">
        <v>571</v>
      </c>
      <c r="D28" s="46">
        <v>377533</v>
      </c>
      <c r="E28" s="77">
        <f t="shared" si="6"/>
        <v>537181.0632836467</v>
      </c>
      <c r="F28" s="46">
        <v>26974</v>
      </c>
      <c r="G28" s="77">
        <f t="shared" si="6"/>
        <v>38380.54422001013</v>
      </c>
      <c r="H28" s="46">
        <v>2956</v>
      </c>
      <c r="I28" s="77">
        <f t="shared" si="9"/>
        <v>4206.009072230665</v>
      </c>
      <c r="J28" s="46">
        <v>7280</v>
      </c>
      <c r="K28" s="77">
        <f t="shared" si="10"/>
        <v>10358.50678140705</v>
      </c>
      <c r="L28" s="46">
        <v>3412</v>
      </c>
      <c r="M28" s="77">
        <f t="shared" si="11"/>
        <v>4854.838617879238</v>
      </c>
      <c r="N28" s="46">
        <v>1701</v>
      </c>
      <c r="O28" s="77">
        <f t="shared" si="12"/>
        <v>2420.304949886455</v>
      </c>
      <c r="P28" s="46">
        <v>4451</v>
      </c>
      <c r="Q28" s="77">
        <f t="shared" si="13"/>
        <v>6333.202429126755</v>
      </c>
      <c r="R28" s="46">
        <v>573</v>
      </c>
      <c r="S28" s="77">
        <f t="shared" si="14"/>
        <v>815.3055474926153</v>
      </c>
      <c r="T28" s="25"/>
    </row>
    <row r="29" spans="1:20" ht="12.75">
      <c r="A29" s="45">
        <v>10</v>
      </c>
      <c r="B29" s="45" t="s">
        <v>546</v>
      </c>
      <c r="C29" s="45" t="s">
        <v>572</v>
      </c>
      <c r="D29" s="46">
        <v>284833</v>
      </c>
      <c r="E29" s="77">
        <f t="shared" si="6"/>
        <v>405280.8464379827</v>
      </c>
      <c r="F29" s="46">
        <v>32477</v>
      </c>
      <c r="G29" s="77">
        <f t="shared" si="6"/>
        <v>46210.60779392263</v>
      </c>
      <c r="H29" s="46">
        <v>1330</v>
      </c>
      <c r="I29" s="77">
        <f t="shared" si="9"/>
        <v>1892.4195081416726</v>
      </c>
      <c r="J29" s="46">
        <v>5520</v>
      </c>
      <c r="K29" s="77">
        <f t="shared" si="10"/>
        <v>7854.252394693258</v>
      </c>
      <c r="L29" s="46">
        <v>784</v>
      </c>
      <c r="M29" s="77">
        <f t="shared" si="11"/>
        <v>1115.5314995361439</v>
      </c>
      <c r="N29" s="46">
        <v>2300</v>
      </c>
      <c r="O29" s="77">
        <f t="shared" si="12"/>
        <v>3272.605164455524</v>
      </c>
      <c r="P29" s="46">
        <v>1471</v>
      </c>
      <c r="Q29" s="77">
        <f t="shared" si="13"/>
        <v>2093.0444334409026</v>
      </c>
      <c r="R29" s="46">
        <v>4100</v>
      </c>
      <c r="S29" s="77">
        <f t="shared" si="14"/>
        <v>5833.774423594629</v>
      </c>
      <c r="T29" s="25"/>
    </row>
    <row r="30" spans="1:20" ht="12.75">
      <c r="A30" s="45">
        <v>11</v>
      </c>
      <c r="B30" s="45" t="s">
        <v>546</v>
      </c>
      <c r="C30" s="45" t="s">
        <v>573</v>
      </c>
      <c r="D30" s="46">
        <v>564359</v>
      </c>
      <c r="E30" s="77">
        <f t="shared" si="6"/>
        <v>803010.512176937</v>
      </c>
      <c r="F30" s="46">
        <v>51841</v>
      </c>
      <c r="G30" s="77">
        <f t="shared" si="6"/>
        <v>73763.09753501687</v>
      </c>
      <c r="H30" s="46">
        <v>4197</v>
      </c>
      <c r="I30" s="77">
        <f t="shared" si="9"/>
        <v>5971.7929892260145</v>
      </c>
      <c r="J30" s="46">
        <v>9413</v>
      </c>
      <c r="K30" s="77">
        <f t="shared" si="10"/>
        <v>13393.49235348689</v>
      </c>
      <c r="L30" s="46">
        <v>4342</v>
      </c>
      <c r="M30" s="77">
        <f t="shared" si="11"/>
        <v>6178.109401767776</v>
      </c>
      <c r="N30" s="46">
        <v>2970</v>
      </c>
      <c r="O30" s="77">
        <f t="shared" si="12"/>
        <v>4225.929277579525</v>
      </c>
      <c r="P30" s="46">
        <v>3375</v>
      </c>
      <c r="Q30" s="77">
        <f t="shared" si="13"/>
        <v>4802.192360885823</v>
      </c>
      <c r="R30" s="46">
        <v>561</v>
      </c>
      <c r="S30" s="77">
        <f t="shared" si="14"/>
        <v>798.2310857650212</v>
      </c>
      <c r="T30" s="25"/>
    </row>
    <row r="31" spans="1:20" ht="12.75">
      <c r="A31" s="45">
        <v>12</v>
      </c>
      <c r="B31" s="45" t="s">
        <v>546</v>
      </c>
      <c r="C31" s="45" t="s">
        <v>574</v>
      </c>
      <c r="D31" s="46">
        <v>406872</v>
      </c>
      <c r="E31" s="77">
        <f t="shared" si="6"/>
        <v>578926.6993358034</v>
      </c>
      <c r="F31" s="46">
        <v>52427</v>
      </c>
      <c r="G31" s="77">
        <f t="shared" si="6"/>
        <v>74596.90041604772</v>
      </c>
      <c r="H31" s="46">
        <v>2769</v>
      </c>
      <c r="I31" s="77">
        <f t="shared" si="9"/>
        <v>3939.932043642324</v>
      </c>
      <c r="J31" s="46">
        <v>9672</v>
      </c>
      <c r="K31" s="77">
        <f t="shared" si="10"/>
        <v>13762.016152440794</v>
      </c>
      <c r="L31" s="46">
        <v>3973</v>
      </c>
      <c r="M31" s="77">
        <f t="shared" si="11"/>
        <v>5653.06970364426</v>
      </c>
      <c r="N31" s="46">
        <v>3300</v>
      </c>
      <c r="O31" s="77">
        <f t="shared" si="12"/>
        <v>4695.476975088361</v>
      </c>
      <c r="P31" s="46">
        <v>2519</v>
      </c>
      <c r="Q31" s="77">
        <f t="shared" si="13"/>
        <v>3584.214090984115</v>
      </c>
      <c r="R31" s="46">
        <v>4714</v>
      </c>
      <c r="S31" s="77">
        <f t="shared" si="14"/>
        <v>6707.417715323191</v>
      </c>
      <c r="T31" s="25"/>
    </row>
    <row r="32" spans="1:20" ht="12.75">
      <c r="A32" s="45">
        <v>13</v>
      </c>
      <c r="B32" s="45" t="s">
        <v>546</v>
      </c>
      <c r="C32" s="45" t="s">
        <v>575</v>
      </c>
      <c r="D32" s="46">
        <v>264362</v>
      </c>
      <c r="E32" s="77">
        <f t="shared" si="6"/>
        <v>376153.23760251794</v>
      </c>
      <c r="F32" s="46">
        <v>27103</v>
      </c>
      <c r="G32" s="77">
        <f t="shared" si="6"/>
        <v>38564.09468358177</v>
      </c>
      <c r="H32" s="46">
        <v>1418</v>
      </c>
      <c r="I32" s="77">
        <f t="shared" si="9"/>
        <v>2017.6322274773622</v>
      </c>
      <c r="J32" s="46">
        <v>4620</v>
      </c>
      <c r="K32" s="77">
        <f t="shared" si="10"/>
        <v>6573.667765123705</v>
      </c>
      <c r="L32" s="46">
        <v>2672</v>
      </c>
      <c r="M32" s="77">
        <f t="shared" si="11"/>
        <v>3801.9134780109393</v>
      </c>
      <c r="N32" s="46">
        <v>1714</v>
      </c>
      <c r="O32" s="77">
        <f t="shared" si="12"/>
        <v>2438.8022834246817</v>
      </c>
      <c r="P32" s="46">
        <v>1481</v>
      </c>
      <c r="Q32" s="77">
        <f t="shared" si="13"/>
        <v>2107.273151547231</v>
      </c>
      <c r="R32" s="46">
        <v>1665</v>
      </c>
      <c r="S32" s="77">
        <f t="shared" si="14"/>
        <v>2369.081564703673</v>
      </c>
      <c r="T32" s="25"/>
    </row>
    <row r="33" spans="1:20" ht="12.75">
      <c r="A33" s="45">
        <v>14</v>
      </c>
      <c r="B33" s="45" t="s">
        <v>576</v>
      </c>
      <c r="C33" s="45" t="s">
        <v>577</v>
      </c>
      <c r="D33" s="46">
        <v>130137</v>
      </c>
      <c r="E33" s="77">
        <f t="shared" si="6"/>
        <v>185168.26882032544</v>
      </c>
      <c r="F33" s="46">
        <v>18515</v>
      </c>
      <c r="G33" s="77">
        <f t="shared" si="6"/>
        <v>26344.47157386697</v>
      </c>
      <c r="H33" s="46">
        <v>2299</v>
      </c>
      <c r="I33" s="77">
        <f t="shared" si="9"/>
        <v>3271.1822926448913</v>
      </c>
      <c r="J33" s="46">
        <v>2471</v>
      </c>
      <c r="K33" s="77">
        <f t="shared" si="10"/>
        <v>3515.916244073739</v>
      </c>
      <c r="L33" s="46">
        <v>1032</v>
      </c>
      <c r="M33" s="77">
        <f t="shared" si="11"/>
        <v>1468.4037085730872</v>
      </c>
      <c r="N33" s="46">
        <v>1086</v>
      </c>
      <c r="O33" s="77">
        <f t="shared" si="12"/>
        <v>1545.2387863472604</v>
      </c>
      <c r="P33" s="46">
        <v>160</v>
      </c>
      <c r="Q33" s="77">
        <f t="shared" si="13"/>
        <v>227.65948970125385</v>
      </c>
      <c r="R33" s="46">
        <v>438</v>
      </c>
      <c r="S33" s="77">
        <f t="shared" si="14"/>
        <v>623.2178530571824</v>
      </c>
      <c r="T33" s="25"/>
    </row>
    <row r="34" spans="1:20" ht="12.75">
      <c r="A34" s="45">
        <v>15</v>
      </c>
      <c r="B34" s="45" t="s">
        <v>578</v>
      </c>
      <c r="C34" s="45" t="s">
        <v>579</v>
      </c>
      <c r="D34" s="46">
        <v>227495</v>
      </c>
      <c r="E34" s="77">
        <f t="shared" si="6"/>
        <v>323696.22255991714</v>
      </c>
      <c r="F34" s="46">
        <v>26706</v>
      </c>
      <c r="G34" s="77">
        <f t="shared" si="6"/>
        <v>37999.21457476053</v>
      </c>
      <c r="H34" s="46">
        <v>4048</v>
      </c>
      <c r="I34" s="77">
        <f t="shared" si="9"/>
        <v>5759.785089441722</v>
      </c>
      <c r="J34" s="46">
        <v>4318</v>
      </c>
      <c r="K34" s="77">
        <f t="shared" si="10"/>
        <v>6143.960478312588</v>
      </c>
      <c r="L34" s="46">
        <v>4165</v>
      </c>
      <c r="M34" s="77">
        <f t="shared" si="11"/>
        <v>5926.261091285764</v>
      </c>
      <c r="N34" s="46">
        <v>1207</v>
      </c>
      <c r="O34" s="77">
        <f t="shared" si="12"/>
        <v>1717.4062754338336</v>
      </c>
      <c r="P34" s="46">
        <v>659</v>
      </c>
      <c r="Q34" s="77">
        <f t="shared" si="13"/>
        <v>937.6725232070393</v>
      </c>
      <c r="R34" s="46">
        <v>4081</v>
      </c>
      <c r="S34" s="77">
        <f t="shared" si="14"/>
        <v>5806.739859192606</v>
      </c>
      <c r="T34" s="25"/>
    </row>
    <row r="35" spans="1:20" ht="12.75">
      <c r="A35" s="45">
        <v>16</v>
      </c>
      <c r="B35" s="45" t="s">
        <v>580</v>
      </c>
      <c r="C35" s="45" t="s">
        <v>581</v>
      </c>
      <c r="D35" s="46">
        <v>27975</v>
      </c>
      <c r="E35" s="77">
        <f t="shared" si="6"/>
        <v>39804.8389024536</v>
      </c>
      <c r="F35" s="46">
        <v>3248</v>
      </c>
      <c r="G35" s="77">
        <f t="shared" si="6"/>
        <v>4621.487640935453</v>
      </c>
      <c r="H35" s="46">
        <v>153</v>
      </c>
      <c r="I35" s="77">
        <f t="shared" si="9"/>
        <v>217.69938702682398</v>
      </c>
      <c r="J35" s="46">
        <v>189</v>
      </c>
      <c r="K35" s="77">
        <f t="shared" si="10"/>
        <v>268.9227722096061</v>
      </c>
      <c r="L35" s="46">
        <v>30</v>
      </c>
      <c r="M35" s="77">
        <f t="shared" si="11"/>
        <v>42.686154318985096</v>
      </c>
      <c r="N35" s="46">
        <v>69</v>
      </c>
      <c r="O35" s="77">
        <f t="shared" si="12"/>
        <v>98.17815493366572</v>
      </c>
      <c r="P35" s="46">
        <v>73</v>
      </c>
      <c r="Q35" s="77">
        <f t="shared" si="13"/>
        <v>103.86964217619706</v>
      </c>
      <c r="R35" s="46">
        <v>481</v>
      </c>
      <c r="S35" s="77">
        <f t="shared" si="14"/>
        <v>684.4013409143944</v>
      </c>
      <c r="T35" s="25"/>
    </row>
    <row r="36" spans="1:20" ht="12.75">
      <c r="A36" s="50">
        <v>17</v>
      </c>
      <c r="B36" s="50" t="s">
        <v>582</v>
      </c>
      <c r="C36" s="50" t="s">
        <v>583</v>
      </c>
      <c r="D36" s="50">
        <v>0</v>
      </c>
      <c r="E36" s="77">
        <f t="shared" si="6"/>
        <v>0</v>
      </c>
      <c r="F36" s="50">
        <v>0</v>
      </c>
      <c r="G36" s="77">
        <f t="shared" si="6"/>
        <v>0</v>
      </c>
      <c r="H36" s="50">
        <v>0</v>
      </c>
      <c r="I36" s="77">
        <f t="shared" si="9"/>
        <v>0</v>
      </c>
      <c r="J36" s="50">
        <v>0</v>
      </c>
      <c r="K36" s="77">
        <f t="shared" si="10"/>
        <v>0</v>
      </c>
      <c r="L36" s="50">
        <v>0</v>
      </c>
      <c r="M36" s="77">
        <f t="shared" si="11"/>
        <v>0</v>
      </c>
      <c r="N36" s="50">
        <v>0</v>
      </c>
      <c r="O36" s="77">
        <f t="shared" si="12"/>
        <v>0</v>
      </c>
      <c r="P36" s="50">
        <v>0</v>
      </c>
      <c r="Q36" s="77">
        <f t="shared" si="13"/>
        <v>0</v>
      </c>
      <c r="R36" s="50">
        <v>0</v>
      </c>
      <c r="S36" s="77">
        <f t="shared" si="14"/>
        <v>0</v>
      </c>
      <c r="T36" s="25"/>
    </row>
    <row r="37" spans="1:20" ht="12.75">
      <c r="A37" s="45">
        <v>18</v>
      </c>
      <c r="B37" s="45" t="s">
        <v>584</v>
      </c>
      <c r="C37" s="45" t="s">
        <v>585</v>
      </c>
      <c r="D37" s="46">
        <v>148222</v>
      </c>
      <c r="E37" s="77">
        <f t="shared" si="6"/>
        <v>210900.90551562028</v>
      </c>
      <c r="F37" s="46">
        <v>15411</v>
      </c>
      <c r="G37" s="77">
        <f t="shared" si="6"/>
        <v>21927.877473662644</v>
      </c>
      <c r="H37" s="46">
        <v>823</v>
      </c>
      <c r="I37" s="77">
        <f t="shared" si="9"/>
        <v>1171.0235001508245</v>
      </c>
      <c r="J37" s="46">
        <v>4469</v>
      </c>
      <c r="K37" s="77">
        <f t="shared" si="10"/>
        <v>6358.814121718146</v>
      </c>
      <c r="L37" s="46">
        <v>3239</v>
      </c>
      <c r="M37" s="77">
        <f t="shared" si="11"/>
        <v>4608.681794639758</v>
      </c>
      <c r="N37" s="46">
        <v>991</v>
      </c>
      <c r="O37" s="77">
        <f t="shared" si="12"/>
        <v>1410.065964337141</v>
      </c>
      <c r="P37" s="46">
        <v>3387</v>
      </c>
      <c r="Q37" s="77">
        <f t="shared" si="13"/>
        <v>4819.266822613417</v>
      </c>
      <c r="R37" s="46">
        <v>1674</v>
      </c>
      <c r="S37" s="77">
        <f t="shared" si="14"/>
        <v>2381.8874109993685</v>
      </c>
      <c r="T37" s="25"/>
    </row>
    <row r="38" spans="1:20" ht="25.5">
      <c r="A38" s="50">
        <v>19</v>
      </c>
      <c r="B38" s="50" t="s">
        <v>586</v>
      </c>
      <c r="C38" s="50" t="s">
        <v>587</v>
      </c>
      <c r="D38" s="50">
        <v>0</v>
      </c>
      <c r="E38" s="77">
        <f t="shared" si="6"/>
        <v>0</v>
      </c>
      <c r="F38" s="50">
        <v>0</v>
      </c>
      <c r="G38" s="77">
        <f t="shared" si="6"/>
        <v>0</v>
      </c>
      <c r="H38" s="50">
        <v>0</v>
      </c>
      <c r="I38" s="77">
        <f t="shared" si="9"/>
        <v>0</v>
      </c>
      <c r="J38" s="50">
        <v>0</v>
      </c>
      <c r="K38" s="77">
        <f t="shared" si="10"/>
        <v>0</v>
      </c>
      <c r="L38" s="50">
        <v>0</v>
      </c>
      <c r="M38" s="77">
        <f t="shared" si="11"/>
        <v>0</v>
      </c>
      <c r="N38" s="50">
        <v>0</v>
      </c>
      <c r="O38" s="77">
        <f t="shared" si="12"/>
        <v>0</v>
      </c>
      <c r="P38" s="50">
        <v>0</v>
      </c>
      <c r="Q38" s="77">
        <f t="shared" si="13"/>
        <v>0</v>
      </c>
      <c r="R38" s="50">
        <v>0</v>
      </c>
      <c r="S38" s="77">
        <f t="shared" si="14"/>
        <v>0</v>
      </c>
      <c r="T38" s="25"/>
    </row>
    <row r="39" spans="1:20" ht="12.75">
      <c r="A39" s="45">
        <v>20</v>
      </c>
      <c r="B39" s="45" t="s">
        <v>550</v>
      </c>
      <c r="C39" s="45" t="s">
        <v>588</v>
      </c>
      <c r="D39" s="46">
        <v>212229</v>
      </c>
      <c r="E39" s="77">
        <f t="shared" si="6"/>
        <v>301974.66149879625</v>
      </c>
      <c r="F39" s="46">
        <v>20806</v>
      </c>
      <c r="G39" s="77">
        <f t="shared" si="6"/>
        <v>29604.270892026798</v>
      </c>
      <c r="H39" s="46">
        <v>2052</v>
      </c>
      <c r="I39" s="77">
        <f t="shared" si="9"/>
        <v>2919.7329554185803</v>
      </c>
      <c r="J39" s="46">
        <v>799</v>
      </c>
      <c r="K39" s="77">
        <f t="shared" si="10"/>
        <v>1136.8745766956363</v>
      </c>
      <c r="L39" s="46">
        <v>3345</v>
      </c>
      <c r="M39" s="77">
        <f t="shared" si="11"/>
        <v>4759.506206566838</v>
      </c>
      <c r="N39" s="46">
        <v>620</v>
      </c>
      <c r="O39" s="77">
        <f t="shared" si="12"/>
        <v>882.1805225923587</v>
      </c>
      <c r="P39" s="46">
        <v>294</v>
      </c>
      <c r="Q39" s="77">
        <f t="shared" si="13"/>
        <v>418.3243123260539</v>
      </c>
      <c r="R39" s="46">
        <v>1700</v>
      </c>
      <c r="S39" s="77">
        <f t="shared" si="14"/>
        <v>2418.882078075822</v>
      </c>
      <c r="T39" s="25"/>
    </row>
    <row r="40" spans="1:20" ht="12.75">
      <c r="A40" s="45">
        <v>21</v>
      </c>
      <c r="B40" s="45" t="s">
        <v>589</v>
      </c>
      <c r="C40" s="45" t="s">
        <v>590</v>
      </c>
      <c r="D40" s="46">
        <v>115549</v>
      </c>
      <c r="E40" s="77">
        <f t="shared" si="6"/>
        <v>164411.41484681363</v>
      </c>
      <c r="F40" s="46">
        <v>9460</v>
      </c>
      <c r="G40" s="77">
        <f t="shared" si="6"/>
        <v>13460.367328586633</v>
      </c>
      <c r="H40" s="46">
        <v>965</v>
      </c>
      <c r="I40" s="77">
        <f t="shared" si="9"/>
        <v>1373.0712972606873</v>
      </c>
      <c r="J40" s="46">
        <v>2095</v>
      </c>
      <c r="K40" s="77">
        <f t="shared" si="10"/>
        <v>2980.9164432757925</v>
      </c>
      <c r="L40" s="46">
        <v>1113</v>
      </c>
      <c r="M40" s="77">
        <f t="shared" si="11"/>
        <v>1583.656325234347</v>
      </c>
      <c r="N40" s="46">
        <v>376</v>
      </c>
      <c r="O40" s="77">
        <f t="shared" si="12"/>
        <v>534.9998007979465</v>
      </c>
      <c r="P40" s="46">
        <v>2199</v>
      </c>
      <c r="Q40" s="77">
        <f t="shared" si="13"/>
        <v>3128.8951115816076</v>
      </c>
      <c r="R40" s="46">
        <v>608</v>
      </c>
      <c r="S40" s="77">
        <f t="shared" si="14"/>
        <v>865.1060608647646</v>
      </c>
      <c r="T40" s="25"/>
    </row>
    <row r="41" spans="1:20" ht="12.75">
      <c r="A41" s="45">
        <v>22</v>
      </c>
      <c r="B41" s="45" t="s">
        <v>589</v>
      </c>
      <c r="C41" s="45" t="s">
        <v>591</v>
      </c>
      <c r="D41" s="46">
        <v>202079</v>
      </c>
      <c r="E41" s="77">
        <f t="shared" si="6"/>
        <v>287532.512620873</v>
      </c>
      <c r="F41" s="46">
        <v>16860</v>
      </c>
      <c r="G41" s="77">
        <f t="shared" si="6"/>
        <v>23989.618727269622</v>
      </c>
      <c r="H41" s="46">
        <v>1000</v>
      </c>
      <c r="I41" s="77">
        <f t="shared" si="9"/>
        <v>1422.8718106328365</v>
      </c>
      <c r="J41" s="46">
        <v>1440</v>
      </c>
      <c r="K41" s="77">
        <f t="shared" si="10"/>
        <v>2048.9354073112845</v>
      </c>
      <c r="L41" s="46">
        <v>5449</v>
      </c>
      <c r="M41" s="77">
        <f t="shared" si="11"/>
        <v>7753.228496138326</v>
      </c>
      <c r="N41" s="46">
        <v>1077</v>
      </c>
      <c r="O41" s="77">
        <f t="shared" si="12"/>
        <v>1532.4329400515649</v>
      </c>
      <c r="P41" s="46">
        <v>1060</v>
      </c>
      <c r="Q41" s="77">
        <f t="shared" si="13"/>
        <v>1508.2441192708068</v>
      </c>
      <c r="R41" s="46">
        <v>295</v>
      </c>
      <c r="S41" s="77">
        <f t="shared" si="14"/>
        <v>419.74718413668677</v>
      </c>
      <c r="T41" s="25"/>
    </row>
    <row r="42" spans="1:20" ht="12.75">
      <c r="A42" s="45">
        <v>23</v>
      </c>
      <c r="B42" s="45" t="s">
        <v>592</v>
      </c>
      <c r="C42" s="45" t="s">
        <v>593</v>
      </c>
      <c r="D42" s="46">
        <v>310819</v>
      </c>
      <c r="E42" s="77">
        <f t="shared" si="6"/>
        <v>442255.5933090876</v>
      </c>
      <c r="F42" s="46">
        <v>22186</v>
      </c>
      <c r="G42" s="77">
        <f t="shared" si="6"/>
        <v>31567.83399070011</v>
      </c>
      <c r="H42" s="46">
        <v>1484</v>
      </c>
      <c r="I42" s="77">
        <f t="shared" si="9"/>
        <v>2111.5417669791295</v>
      </c>
      <c r="J42" s="46">
        <v>2814</v>
      </c>
      <c r="K42" s="77">
        <f t="shared" si="10"/>
        <v>4003.961275120802</v>
      </c>
      <c r="L42" s="46">
        <v>2700</v>
      </c>
      <c r="M42" s="77">
        <f t="shared" si="11"/>
        <v>3841.7538887086585</v>
      </c>
      <c r="N42" s="46">
        <v>2745</v>
      </c>
      <c r="O42" s="77">
        <f t="shared" si="12"/>
        <v>3905.7831201871363</v>
      </c>
      <c r="P42" s="46">
        <v>199</v>
      </c>
      <c r="Q42" s="77">
        <f t="shared" si="13"/>
        <v>283.15149031593444</v>
      </c>
      <c r="R42" s="46">
        <v>500</v>
      </c>
      <c r="S42" s="77">
        <f t="shared" si="14"/>
        <v>711.4359053164183</v>
      </c>
      <c r="T42" s="25"/>
    </row>
    <row r="43" spans="1:20" ht="12.75">
      <c r="A43" s="45">
        <v>24</v>
      </c>
      <c r="B43" s="45" t="s">
        <v>594</v>
      </c>
      <c r="C43" s="45" t="s">
        <v>595</v>
      </c>
      <c r="D43" s="46">
        <v>258708</v>
      </c>
      <c r="E43" s="77">
        <f t="shared" si="6"/>
        <v>368108.32038519986</v>
      </c>
      <c r="F43" s="46">
        <v>34650</v>
      </c>
      <c r="G43" s="77">
        <f t="shared" si="6"/>
        <v>49302.508238427785</v>
      </c>
      <c r="H43" s="46">
        <v>962</v>
      </c>
      <c r="I43" s="77">
        <f t="shared" si="9"/>
        <v>1368.8026818287888</v>
      </c>
      <c r="J43" s="46">
        <v>3848</v>
      </c>
      <c r="K43" s="77">
        <f t="shared" si="10"/>
        <v>5475.210727315155</v>
      </c>
      <c r="L43" s="46">
        <v>6250</v>
      </c>
      <c r="M43" s="77">
        <f t="shared" si="11"/>
        <v>8892.948816455228</v>
      </c>
      <c r="N43" s="46">
        <v>575</v>
      </c>
      <c r="O43" s="77">
        <f t="shared" si="12"/>
        <v>818.151291113881</v>
      </c>
      <c r="P43" s="46">
        <v>2303</v>
      </c>
      <c r="Q43" s="77">
        <f t="shared" si="13"/>
        <v>3276.8737798874226</v>
      </c>
      <c r="R43" s="46">
        <v>4561</v>
      </c>
      <c r="S43" s="77">
        <f t="shared" si="14"/>
        <v>6489.718328296367</v>
      </c>
      <c r="T43" s="25"/>
    </row>
    <row r="44" spans="1:20" ht="25.5">
      <c r="A44" s="50">
        <v>25</v>
      </c>
      <c r="B44" s="50" t="s">
        <v>594</v>
      </c>
      <c r="C44" s="50" t="s">
        <v>596</v>
      </c>
      <c r="D44" s="50">
        <v>0</v>
      </c>
      <c r="E44" s="77">
        <f t="shared" si="6"/>
        <v>0</v>
      </c>
      <c r="F44" s="50">
        <v>0</v>
      </c>
      <c r="G44" s="77">
        <f t="shared" si="6"/>
        <v>0</v>
      </c>
      <c r="H44" s="50">
        <v>0</v>
      </c>
      <c r="I44" s="77">
        <f t="shared" si="9"/>
        <v>0</v>
      </c>
      <c r="J44" s="50">
        <v>0</v>
      </c>
      <c r="K44" s="77">
        <f t="shared" si="10"/>
        <v>0</v>
      </c>
      <c r="L44" s="50">
        <v>0</v>
      </c>
      <c r="M44" s="77">
        <f t="shared" si="11"/>
        <v>0</v>
      </c>
      <c r="N44" s="50">
        <v>0</v>
      </c>
      <c r="O44" s="77">
        <f t="shared" si="12"/>
        <v>0</v>
      </c>
      <c r="P44" s="50">
        <v>0</v>
      </c>
      <c r="Q44" s="77">
        <f t="shared" si="13"/>
        <v>0</v>
      </c>
      <c r="R44" s="50">
        <v>0</v>
      </c>
      <c r="S44" s="77">
        <f t="shared" si="14"/>
        <v>0</v>
      </c>
      <c r="T44" s="25"/>
    </row>
    <row r="45" spans="1:20" ht="12.75">
      <c r="A45" s="45">
        <v>26</v>
      </c>
      <c r="B45" s="45" t="s">
        <v>597</v>
      </c>
      <c r="C45" s="45" t="s">
        <v>598</v>
      </c>
      <c r="D45" s="46">
        <v>174278</v>
      </c>
      <c r="E45" s="77">
        <f t="shared" si="6"/>
        <v>247975.25341346947</v>
      </c>
      <c r="F45" s="46">
        <v>28375</v>
      </c>
      <c r="G45" s="77">
        <f t="shared" si="6"/>
        <v>40373.98762670674</v>
      </c>
      <c r="H45" s="46">
        <v>1104</v>
      </c>
      <c r="I45" s="77">
        <f t="shared" si="9"/>
        <v>1570.8504789386516</v>
      </c>
      <c r="J45" s="46">
        <v>2449</v>
      </c>
      <c r="K45" s="77">
        <f t="shared" si="10"/>
        <v>3484.6130642398166</v>
      </c>
      <c r="L45" s="46">
        <v>2201</v>
      </c>
      <c r="M45" s="77">
        <f t="shared" si="11"/>
        <v>3131.7408552028733</v>
      </c>
      <c r="N45" s="46">
        <v>1098</v>
      </c>
      <c r="O45" s="77">
        <f t="shared" si="12"/>
        <v>1562.3132480748545</v>
      </c>
      <c r="P45" s="46">
        <v>2031</v>
      </c>
      <c r="Q45" s="77">
        <f t="shared" si="13"/>
        <v>2889.852647395291</v>
      </c>
      <c r="R45" s="46">
        <v>2236</v>
      </c>
      <c r="S45" s="77">
        <f t="shared" si="14"/>
        <v>3181.5413685750223</v>
      </c>
      <c r="T45" s="25"/>
    </row>
    <row r="46" spans="1:20" ht="12.75">
      <c r="A46" s="45">
        <v>27</v>
      </c>
      <c r="B46" s="45" t="s">
        <v>599</v>
      </c>
      <c r="C46" s="45" t="s">
        <v>600</v>
      </c>
      <c r="D46" s="46">
        <v>109625</v>
      </c>
      <c r="E46" s="77">
        <f t="shared" si="6"/>
        <v>155982.3222406247</v>
      </c>
      <c r="F46" s="46">
        <v>9389</v>
      </c>
      <c r="G46" s="77">
        <f t="shared" si="6"/>
        <v>13359.343430031702</v>
      </c>
      <c r="H46" s="46">
        <v>496</v>
      </c>
      <c r="I46" s="77">
        <f t="shared" si="9"/>
        <v>705.7444180738869</v>
      </c>
      <c r="J46" s="46">
        <v>1946</v>
      </c>
      <c r="K46" s="77">
        <f t="shared" si="10"/>
        <v>2768.9085434915</v>
      </c>
      <c r="L46" s="46">
        <v>1180</v>
      </c>
      <c r="M46" s="77">
        <f t="shared" si="11"/>
        <v>1678.988736546747</v>
      </c>
      <c r="N46" s="46">
        <v>992</v>
      </c>
      <c r="O46" s="77">
        <f t="shared" si="12"/>
        <v>1411.4888361477738</v>
      </c>
      <c r="P46" s="46">
        <v>636</v>
      </c>
      <c r="Q46" s="77">
        <f t="shared" si="13"/>
        <v>904.946471562484</v>
      </c>
      <c r="R46" s="46">
        <v>1169</v>
      </c>
      <c r="S46" s="77">
        <f t="shared" si="14"/>
        <v>1663.3371466297858</v>
      </c>
      <c r="T46" s="25"/>
    </row>
    <row r="47" spans="1:20" ht="12.75">
      <c r="A47" s="45">
        <v>28</v>
      </c>
      <c r="B47" s="45" t="s">
        <v>601</v>
      </c>
      <c r="C47" s="45" t="s">
        <v>602</v>
      </c>
      <c r="D47" s="46">
        <v>74400.2</v>
      </c>
      <c r="E47" s="77">
        <f t="shared" si="6"/>
        <v>105861.94728544516</v>
      </c>
      <c r="F47" s="46">
        <v>11155.09</v>
      </c>
      <c r="G47" s="77">
        <f t="shared" si="6"/>
        <v>15872.263106072249</v>
      </c>
      <c r="H47" s="46">
        <v>431.05</v>
      </c>
      <c r="I47" s="77">
        <f t="shared" si="9"/>
        <v>613.3288939732842</v>
      </c>
      <c r="J47" s="46">
        <v>699.4</v>
      </c>
      <c r="K47" s="77">
        <f t="shared" si="10"/>
        <v>995.1565443566058</v>
      </c>
      <c r="L47" s="46">
        <v>1086</v>
      </c>
      <c r="M47" s="77">
        <f t="shared" si="11"/>
        <v>1545.2387863472604</v>
      </c>
      <c r="N47" s="46">
        <v>100</v>
      </c>
      <c r="O47" s="77">
        <f t="shared" si="12"/>
        <v>142.28718106328364</v>
      </c>
      <c r="P47" s="46">
        <v>4677.2</v>
      </c>
      <c r="Q47" s="77">
        <f t="shared" si="13"/>
        <v>6655.056032691903</v>
      </c>
      <c r="R47" s="46">
        <v>1350</v>
      </c>
      <c r="S47" s="77">
        <f t="shared" si="14"/>
        <v>1920.8769443543292</v>
      </c>
      <c r="T47" s="25"/>
    </row>
    <row r="48" spans="1:20" ht="12.75">
      <c r="A48" s="45">
        <v>29</v>
      </c>
      <c r="B48" s="45" t="s">
        <v>601</v>
      </c>
      <c r="C48" s="45" t="s">
        <v>603</v>
      </c>
      <c r="D48" s="46">
        <v>103962</v>
      </c>
      <c r="E48" s="77">
        <f t="shared" si="6"/>
        <v>147924.59917701094</v>
      </c>
      <c r="F48" s="46">
        <v>13021</v>
      </c>
      <c r="G48" s="77">
        <f t="shared" si="6"/>
        <v>18527.213846250164</v>
      </c>
      <c r="H48" s="46">
        <v>542</v>
      </c>
      <c r="I48" s="77">
        <f t="shared" si="9"/>
        <v>771.1965213629974</v>
      </c>
      <c r="J48" s="46">
        <v>743</v>
      </c>
      <c r="K48" s="77">
        <f t="shared" si="10"/>
        <v>1057.1937553001976</v>
      </c>
      <c r="L48" s="46">
        <v>402</v>
      </c>
      <c r="M48" s="77">
        <f t="shared" si="11"/>
        <v>571.9944678744002</v>
      </c>
      <c r="N48" s="46">
        <v>219</v>
      </c>
      <c r="O48" s="77">
        <f t="shared" si="12"/>
        <v>311.6089265285912</v>
      </c>
      <c r="P48" s="46">
        <v>291</v>
      </c>
      <c r="Q48" s="77">
        <f t="shared" si="13"/>
        <v>414.0556968941554</v>
      </c>
      <c r="R48" s="46">
        <v>402</v>
      </c>
      <c r="S48" s="77">
        <f t="shared" si="14"/>
        <v>571.9944678744002</v>
      </c>
      <c r="T48" s="25"/>
    </row>
    <row r="49" spans="1:20" ht="12.75">
      <c r="A49" s="45">
        <v>30</v>
      </c>
      <c r="B49" s="45" t="s">
        <v>604</v>
      </c>
      <c r="C49" s="45" t="s">
        <v>605</v>
      </c>
      <c r="D49" s="46">
        <v>145523</v>
      </c>
      <c r="E49" s="77">
        <f t="shared" si="6"/>
        <v>207060.57449872227</v>
      </c>
      <c r="F49" s="46">
        <v>18258</v>
      </c>
      <c r="G49" s="77">
        <f t="shared" si="6"/>
        <v>25978.79351853433</v>
      </c>
      <c r="H49" s="46">
        <v>642</v>
      </c>
      <c r="I49" s="77">
        <f t="shared" si="9"/>
        <v>913.4837024262811</v>
      </c>
      <c r="J49" s="46">
        <v>3664</v>
      </c>
      <c r="K49" s="77">
        <f t="shared" si="10"/>
        <v>5213.402314158713</v>
      </c>
      <c r="L49" s="46">
        <v>910</v>
      </c>
      <c r="M49" s="77">
        <f t="shared" si="11"/>
        <v>1294.8133476758812</v>
      </c>
      <c r="N49" s="46">
        <v>526</v>
      </c>
      <c r="O49" s="77">
        <f t="shared" si="12"/>
        <v>748.430572392872</v>
      </c>
      <c r="P49" s="46">
        <v>598</v>
      </c>
      <c r="Q49" s="77">
        <f t="shared" si="13"/>
        <v>850.8773427584363</v>
      </c>
      <c r="R49" s="46">
        <v>1972</v>
      </c>
      <c r="S49" s="77">
        <f t="shared" si="14"/>
        <v>2805.9032105679535</v>
      </c>
      <c r="T49" s="25"/>
    </row>
    <row r="50" spans="1:20" ht="12.75">
      <c r="A50" s="45">
        <v>31</v>
      </c>
      <c r="B50" s="45" t="s">
        <v>606</v>
      </c>
      <c r="C50" s="45" t="s">
        <v>607</v>
      </c>
      <c r="D50" s="46">
        <v>121493</v>
      </c>
      <c r="E50" s="77">
        <f t="shared" si="6"/>
        <v>172868.96488921522</v>
      </c>
      <c r="F50" s="46">
        <v>13995</v>
      </c>
      <c r="G50" s="77">
        <f t="shared" si="6"/>
        <v>19913.090989806547</v>
      </c>
      <c r="H50" s="46">
        <v>1259</v>
      </c>
      <c r="I50" s="77">
        <f t="shared" si="9"/>
        <v>1791.395609586741</v>
      </c>
      <c r="J50" s="46">
        <v>170</v>
      </c>
      <c r="K50" s="77">
        <f t="shared" si="10"/>
        <v>241.8882078075822</v>
      </c>
      <c r="L50" s="46">
        <v>848</v>
      </c>
      <c r="M50" s="77">
        <f t="shared" si="11"/>
        <v>1206.5952954166453</v>
      </c>
      <c r="N50" s="46">
        <v>424</v>
      </c>
      <c r="O50" s="77">
        <f t="shared" si="12"/>
        <v>603.2976477083226</v>
      </c>
      <c r="P50" s="46">
        <v>421</v>
      </c>
      <c r="Q50" s="77">
        <f t="shared" si="13"/>
        <v>599.0290322764241</v>
      </c>
      <c r="R50" s="46">
        <v>637</v>
      </c>
      <c r="S50" s="77">
        <f t="shared" si="14"/>
        <v>906.3693433731169</v>
      </c>
      <c r="T50" s="25"/>
    </row>
    <row r="51" spans="1:20" ht="12.75">
      <c r="A51" s="45">
        <v>32</v>
      </c>
      <c r="B51" s="45" t="s">
        <v>608</v>
      </c>
      <c r="C51" s="45" t="s">
        <v>609</v>
      </c>
      <c r="D51" s="46">
        <v>280437</v>
      </c>
      <c r="E51" s="77">
        <f t="shared" si="6"/>
        <v>399025.9019584408</v>
      </c>
      <c r="F51" s="46">
        <v>26709</v>
      </c>
      <c r="G51" s="77">
        <f t="shared" si="6"/>
        <v>38003.48319019243</v>
      </c>
      <c r="H51" s="46">
        <v>1976</v>
      </c>
      <c r="I51" s="77">
        <f t="shared" si="9"/>
        <v>2811.594697810485</v>
      </c>
      <c r="J51" s="46">
        <v>9378</v>
      </c>
      <c r="K51" s="77">
        <f t="shared" si="10"/>
        <v>13343.691840114741</v>
      </c>
      <c r="L51" s="46">
        <v>15565</v>
      </c>
      <c r="M51" s="77">
        <f t="shared" si="11"/>
        <v>22146.9997325001</v>
      </c>
      <c r="N51" s="46">
        <v>591</v>
      </c>
      <c r="O51" s="77">
        <f t="shared" si="12"/>
        <v>840.9172400840064</v>
      </c>
      <c r="P51" s="46">
        <v>4674</v>
      </c>
      <c r="Q51" s="77">
        <f t="shared" si="13"/>
        <v>6650.502842897878</v>
      </c>
      <c r="R51" s="46">
        <v>1555</v>
      </c>
      <c r="S51" s="77">
        <f t="shared" si="14"/>
        <v>2212.565665534061</v>
      </c>
      <c r="T51" s="25"/>
    </row>
    <row r="52" spans="1:20" ht="12.75">
      <c r="A52" s="45">
        <v>33</v>
      </c>
      <c r="B52" s="45" t="s">
        <v>610</v>
      </c>
      <c r="C52" s="45" t="s">
        <v>611</v>
      </c>
      <c r="D52" s="46">
        <v>165366</v>
      </c>
      <c r="E52" s="77">
        <f t="shared" si="6"/>
        <v>235294.61983710964</v>
      </c>
      <c r="F52" s="46">
        <v>40767</v>
      </c>
      <c r="G52" s="77">
        <f t="shared" si="6"/>
        <v>58006.21510406885</v>
      </c>
      <c r="H52" s="46">
        <v>2170</v>
      </c>
      <c r="I52" s="77">
        <f t="shared" si="9"/>
        <v>3087.631829073255</v>
      </c>
      <c r="J52" s="46">
        <v>2917</v>
      </c>
      <c r="K52" s="77">
        <f t="shared" si="10"/>
        <v>4150.517071615984</v>
      </c>
      <c r="L52" s="46">
        <v>6750</v>
      </c>
      <c r="M52" s="77">
        <f t="shared" si="11"/>
        <v>9604.384721771647</v>
      </c>
      <c r="N52" s="46">
        <v>1783</v>
      </c>
      <c r="O52" s="77">
        <f t="shared" si="12"/>
        <v>2536.9804383583473</v>
      </c>
      <c r="P52" s="46">
        <v>86</v>
      </c>
      <c r="Q52" s="77">
        <f t="shared" si="13"/>
        <v>122.36697571442394</v>
      </c>
      <c r="R52" s="46">
        <v>3915</v>
      </c>
      <c r="S52" s="77">
        <f t="shared" si="14"/>
        <v>5570.543138627555</v>
      </c>
      <c r="T52" s="25"/>
    </row>
    <row r="53" spans="1:20" ht="12.75">
      <c r="A53" s="45">
        <v>34</v>
      </c>
      <c r="B53" s="45" t="s">
        <v>554</v>
      </c>
      <c r="C53" s="45" t="s">
        <v>612</v>
      </c>
      <c r="D53" s="46">
        <v>129572</v>
      </c>
      <c r="E53" s="77">
        <f t="shared" si="6"/>
        <v>184364.34624731788</v>
      </c>
      <c r="F53" s="46">
        <v>6748</v>
      </c>
      <c r="G53" s="77">
        <f t="shared" si="6"/>
        <v>9601.53897815038</v>
      </c>
      <c r="H53" s="46">
        <v>623</v>
      </c>
      <c r="I53" s="77">
        <f t="shared" si="9"/>
        <v>886.4491380242572</v>
      </c>
      <c r="J53" s="46">
        <v>2780</v>
      </c>
      <c r="K53" s="77">
        <f t="shared" si="10"/>
        <v>3955.5836335592853</v>
      </c>
      <c r="L53" s="46">
        <v>5187</v>
      </c>
      <c r="M53" s="77">
        <f t="shared" si="11"/>
        <v>7380.436081752523</v>
      </c>
      <c r="N53" s="46">
        <v>597</v>
      </c>
      <c r="O53" s="77">
        <f t="shared" si="12"/>
        <v>849.4544709478034</v>
      </c>
      <c r="P53" s="46">
        <v>4328</v>
      </c>
      <c r="Q53" s="77">
        <f t="shared" si="13"/>
        <v>6158.189196418916</v>
      </c>
      <c r="R53" s="46">
        <v>1523</v>
      </c>
      <c r="S53" s="77">
        <f t="shared" si="14"/>
        <v>2167.03376759381</v>
      </c>
      <c r="T53" s="25"/>
    </row>
    <row r="54" spans="1:20" ht="12.75">
      <c r="A54" s="45">
        <v>35</v>
      </c>
      <c r="B54" s="45" t="s">
        <v>554</v>
      </c>
      <c r="C54" s="45" t="s">
        <v>613</v>
      </c>
      <c r="D54" s="46">
        <v>217277</v>
      </c>
      <c r="E54" s="77">
        <f t="shared" si="6"/>
        <v>309157.3183988708</v>
      </c>
      <c r="F54" s="46">
        <v>36855</v>
      </c>
      <c r="G54" s="77">
        <f t="shared" si="6"/>
        <v>52439.94058087319</v>
      </c>
      <c r="H54" s="46">
        <v>1594</v>
      </c>
      <c r="I54" s="77">
        <f t="shared" si="9"/>
        <v>2268.057666148741</v>
      </c>
      <c r="J54" s="46">
        <v>2323</v>
      </c>
      <c r="K54" s="77">
        <f t="shared" si="10"/>
        <v>3305.331216100079</v>
      </c>
      <c r="L54" s="46">
        <v>1151</v>
      </c>
      <c r="M54" s="77">
        <f t="shared" si="11"/>
        <v>1637.725454038395</v>
      </c>
      <c r="N54" s="46">
        <v>1558</v>
      </c>
      <c r="O54" s="77">
        <f t="shared" si="12"/>
        <v>2216.8342809659594</v>
      </c>
      <c r="P54" s="46">
        <v>1575</v>
      </c>
      <c r="Q54" s="77">
        <f t="shared" si="13"/>
        <v>2241.0231017467177</v>
      </c>
      <c r="R54" s="46">
        <v>230</v>
      </c>
      <c r="S54" s="77">
        <f t="shared" si="14"/>
        <v>327.2605164455524</v>
      </c>
      <c r="T54" s="25"/>
    </row>
    <row r="55" spans="1:20" ht="12.75">
      <c r="A55" s="45">
        <v>36</v>
      </c>
      <c r="B55" s="45" t="s">
        <v>614</v>
      </c>
      <c r="C55" s="45" t="s">
        <v>615</v>
      </c>
      <c r="D55" s="46">
        <v>140785</v>
      </c>
      <c r="E55" s="77">
        <f t="shared" si="6"/>
        <v>200319.0078599439</v>
      </c>
      <c r="F55" s="46">
        <v>9038</v>
      </c>
      <c r="G55" s="77">
        <f t="shared" si="6"/>
        <v>12859.915424499577</v>
      </c>
      <c r="H55" s="46">
        <v>1220</v>
      </c>
      <c r="I55" s="77">
        <f t="shared" si="9"/>
        <v>1735.9036089720605</v>
      </c>
      <c r="J55" s="46">
        <v>3848</v>
      </c>
      <c r="K55" s="77">
        <f t="shared" si="10"/>
        <v>5475.210727315155</v>
      </c>
      <c r="L55" s="46">
        <v>11574</v>
      </c>
      <c r="M55" s="77">
        <f t="shared" si="11"/>
        <v>16468.31833626445</v>
      </c>
      <c r="N55" s="46">
        <v>440</v>
      </c>
      <c r="O55" s="77">
        <f t="shared" si="12"/>
        <v>626.0635966784481</v>
      </c>
      <c r="P55" s="46">
        <v>1330</v>
      </c>
      <c r="Q55" s="77">
        <f t="shared" si="13"/>
        <v>1892.4195081416726</v>
      </c>
      <c r="R55" s="46">
        <v>11543</v>
      </c>
      <c r="S55" s="77">
        <f t="shared" si="14"/>
        <v>16424.209310134833</v>
      </c>
      <c r="T55" s="25"/>
    </row>
    <row r="56" spans="1:20" ht="12.75">
      <c r="A56" s="45">
        <v>37</v>
      </c>
      <c r="B56" s="45" t="s">
        <v>556</v>
      </c>
      <c r="C56" s="45" t="s">
        <v>616</v>
      </c>
      <c r="D56" s="46">
        <v>129252</v>
      </c>
      <c r="E56" s="77">
        <f t="shared" si="6"/>
        <v>183909.02726791537</v>
      </c>
      <c r="F56" s="46">
        <v>13684</v>
      </c>
      <c r="G56" s="77">
        <f t="shared" si="6"/>
        <v>19470.577856699736</v>
      </c>
      <c r="H56" s="46">
        <v>774</v>
      </c>
      <c r="I56" s="77">
        <f t="shared" si="9"/>
        <v>1101.3027814298155</v>
      </c>
      <c r="J56" s="46">
        <v>1971</v>
      </c>
      <c r="K56" s="77">
        <f t="shared" si="10"/>
        <v>2804.4803387573206</v>
      </c>
      <c r="L56" s="46">
        <v>4626</v>
      </c>
      <c r="M56" s="77">
        <f t="shared" si="11"/>
        <v>6582.204995987501</v>
      </c>
      <c r="N56" s="46">
        <v>650</v>
      </c>
      <c r="O56" s="77">
        <f t="shared" si="12"/>
        <v>924.8666769113437</v>
      </c>
      <c r="P56" s="46">
        <v>716</v>
      </c>
      <c r="Q56" s="77">
        <f t="shared" si="13"/>
        <v>1018.7762164131109</v>
      </c>
      <c r="R56" s="46">
        <v>898</v>
      </c>
      <c r="S56" s="77">
        <f t="shared" si="14"/>
        <v>1277.7388859482871</v>
      </c>
      <c r="T56" s="25"/>
    </row>
    <row r="57" spans="1:20" ht="12.75">
      <c r="A57" s="45">
        <v>38</v>
      </c>
      <c r="B57" s="45" t="s">
        <v>617</v>
      </c>
      <c r="C57" s="45" t="s">
        <v>618</v>
      </c>
      <c r="D57" s="46">
        <v>276003</v>
      </c>
      <c r="E57" s="77">
        <f t="shared" si="6"/>
        <v>392716.8883500948</v>
      </c>
      <c r="F57" s="46">
        <v>21713</v>
      </c>
      <c r="G57" s="77">
        <f t="shared" si="6"/>
        <v>30894.815624270777</v>
      </c>
      <c r="H57" s="46">
        <v>3203</v>
      </c>
      <c r="I57" s="77">
        <f t="shared" si="9"/>
        <v>4557.4584094569755</v>
      </c>
      <c r="J57" s="46">
        <v>8580</v>
      </c>
      <c r="K57" s="77">
        <f t="shared" si="10"/>
        <v>12208.240135229737</v>
      </c>
      <c r="L57" s="46">
        <v>5963</v>
      </c>
      <c r="M57" s="77">
        <f t="shared" si="11"/>
        <v>8484.584606803604</v>
      </c>
      <c r="N57" s="46">
        <v>1060</v>
      </c>
      <c r="O57" s="77">
        <f t="shared" si="12"/>
        <v>1508.2441192708068</v>
      </c>
      <c r="P57" s="46">
        <v>1042</v>
      </c>
      <c r="Q57" s="77">
        <f t="shared" si="13"/>
        <v>1482.6324266794156</v>
      </c>
      <c r="R57" s="46">
        <v>2760</v>
      </c>
      <c r="S57" s="77">
        <f t="shared" si="14"/>
        <v>3927.126197346629</v>
      </c>
      <c r="T57" s="25"/>
    </row>
    <row r="58" spans="1:20" ht="12.75">
      <c r="A58" s="45">
        <v>39</v>
      </c>
      <c r="B58" s="45" t="s">
        <v>619</v>
      </c>
      <c r="C58" s="45" t="s">
        <v>620</v>
      </c>
      <c r="D58" s="46">
        <v>118405</v>
      </c>
      <c r="E58" s="77">
        <f t="shared" si="6"/>
        <v>168475.136737981</v>
      </c>
      <c r="F58" s="46">
        <v>12370</v>
      </c>
      <c r="G58" s="77">
        <f t="shared" si="6"/>
        <v>17600.92429752819</v>
      </c>
      <c r="H58" s="46">
        <v>738</v>
      </c>
      <c r="I58" s="77">
        <f t="shared" si="9"/>
        <v>1050.0793962470334</v>
      </c>
      <c r="J58" s="46">
        <v>1186</v>
      </c>
      <c r="K58" s="77">
        <f t="shared" si="10"/>
        <v>1687.5259674105441</v>
      </c>
      <c r="L58" s="46">
        <v>665</v>
      </c>
      <c r="M58" s="77">
        <f t="shared" si="11"/>
        <v>946.2097540708363</v>
      </c>
      <c r="N58" s="46">
        <v>647</v>
      </c>
      <c r="O58" s="77">
        <f t="shared" si="12"/>
        <v>920.5980614794452</v>
      </c>
      <c r="P58" s="46">
        <v>647</v>
      </c>
      <c r="Q58" s="77">
        <f t="shared" si="13"/>
        <v>920.5980614794452</v>
      </c>
      <c r="R58" s="46">
        <v>800</v>
      </c>
      <c r="S58" s="77">
        <f t="shared" si="14"/>
        <v>1138.2974485062691</v>
      </c>
      <c r="T58" s="25"/>
    </row>
    <row r="59" spans="1:20" ht="12.75">
      <c r="A59" s="45">
        <v>40</v>
      </c>
      <c r="B59" s="45" t="s">
        <v>621</v>
      </c>
      <c r="C59" s="45" t="s">
        <v>622</v>
      </c>
      <c r="D59" s="46">
        <v>247624</v>
      </c>
      <c r="E59" s="77">
        <f t="shared" si="6"/>
        <v>352337.2092361455</v>
      </c>
      <c r="F59" s="46">
        <v>22580</v>
      </c>
      <c r="G59" s="77">
        <f t="shared" si="6"/>
        <v>32128.445484089447</v>
      </c>
      <c r="H59" s="46">
        <v>2137</v>
      </c>
      <c r="I59" s="77">
        <f t="shared" si="9"/>
        <v>3040.6770593223714</v>
      </c>
      <c r="J59" s="46">
        <v>5891</v>
      </c>
      <c r="K59" s="77">
        <f t="shared" si="10"/>
        <v>8382.13783643804</v>
      </c>
      <c r="L59" s="46">
        <v>3083</v>
      </c>
      <c r="M59" s="77">
        <f t="shared" si="11"/>
        <v>4386.7137921810345</v>
      </c>
      <c r="N59" s="46">
        <v>3485</v>
      </c>
      <c r="O59" s="77">
        <f t="shared" si="12"/>
        <v>4958.708260055435</v>
      </c>
      <c r="P59" s="46">
        <v>1053</v>
      </c>
      <c r="Q59" s="77">
        <f t="shared" si="13"/>
        <v>1498.284016596377</v>
      </c>
      <c r="R59" s="46">
        <v>847</v>
      </c>
      <c r="S59" s="77">
        <f t="shared" si="14"/>
        <v>1205.1724236060124</v>
      </c>
      <c r="T59" s="25"/>
    </row>
    <row r="60" spans="1:20" ht="25.5">
      <c r="A60" s="50">
        <v>41</v>
      </c>
      <c r="B60" s="50" t="s">
        <v>621</v>
      </c>
      <c r="C60" s="50" t="s">
        <v>623</v>
      </c>
      <c r="D60" s="50">
        <v>0</v>
      </c>
      <c r="E60" s="77">
        <f t="shared" si="6"/>
        <v>0</v>
      </c>
      <c r="F60" s="50">
        <v>0</v>
      </c>
      <c r="G60" s="77">
        <f t="shared" si="6"/>
        <v>0</v>
      </c>
      <c r="H60" s="50">
        <v>0</v>
      </c>
      <c r="I60" s="77">
        <f t="shared" si="9"/>
        <v>0</v>
      </c>
      <c r="J60" s="50">
        <v>0</v>
      </c>
      <c r="K60" s="77">
        <f t="shared" si="10"/>
        <v>0</v>
      </c>
      <c r="L60" s="50">
        <v>0</v>
      </c>
      <c r="M60" s="77">
        <f t="shared" si="11"/>
        <v>0</v>
      </c>
      <c r="N60" s="50">
        <v>0</v>
      </c>
      <c r="O60" s="77">
        <f t="shared" si="12"/>
        <v>0</v>
      </c>
      <c r="P60" s="50">
        <v>0</v>
      </c>
      <c r="Q60" s="77">
        <f t="shared" si="13"/>
        <v>0</v>
      </c>
      <c r="R60" s="50">
        <v>0</v>
      </c>
      <c r="S60" s="77">
        <f t="shared" si="14"/>
        <v>0</v>
      </c>
      <c r="T60" s="25"/>
    </row>
    <row r="61" spans="1:20" ht="12.75">
      <c r="A61" s="45">
        <v>42</v>
      </c>
      <c r="B61" s="45" t="s">
        <v>624</v>
      </c>
      <c r="C61" s="45" t="s">
        <v>625</v>
      </c>
      <c r="D61" s="46">
        <v>139968</v>
      </c>
      <c r="E61" s="77">
        <f t="shared" si="6"/>
        <v>199156.52159065686</v>
      </c>
      <c r="F61" s="46">
        <v>16698</v>
      </c>
      <c r="G61" s="77">
        <f t="shared" si="6"/>
        <v>23759.113493947105</v>
      </c>
      <c r="H61" s="46">
        <v>841</v>
      </c>
      <c r="I61" s="77">
        <f t="shared" si="9"/>
        <v>1196.6351927422154</v>
      </c>
      <c r="J61" s="46">
        <v>4808</v>
      </c>
      <c r="K61" s="77">
        <f t="shared" si="10"/>
        <v>6841.167665522677</v>
      </c>
      <c r="L61" s="46">
        <v>1208</v>
      </c>
      <c r="M61" s="77">
        <f t="shared" si="11"/>
        <v>1718.8291472444664</v>
      </c>
      <c r="N61" s="46">
        <v>1047</v>
      </c>
      <c r="O61" s="77">
        <f t="shared" si="12"/>
        <v>1489.7467857325798</v>
      </c>
      <c r="P61" s="46">
        <v>904</v>
      </c>
      <c r="Q61" s="77">
        <f t="shared" si="13"/>
        <v>1286.2761168120842</v>
      </c>
      <c r="R61" s="46">
        <v>2362</v>
      </c>
      <c r="S61" s="77">
        <f t="shared" si="14"/>
        <v>3360.82321671476</v>
      </c>
      <c r="T61" s="25"/>
    </row>
    <row r="62" spans="1:19" s="49" customFormat="1" ht="12.75">
      <c r="A62" s="48">
        <v>42</v>
      </c>
      <c r="B62" s="48"/>
      <c r="C62" s="48" t="s">
        <v>626</v>
      </c>
      <c r="D62" s="48">
        <f aca="true" t="shared" si="15" ref="D62:R62">SUM(D20:D61)</f>
        <v>8194572.2</v>
      </c>
      <c r="E62" s="77">
        <f t="shared" si="6"/>
        <v>11659825.783575507</v>
      </c>
      <c r="F62" s="48">
        <f t="shared" si="15"/>
        <v>940177.09</v>
      </c>
      <c r="G62" s="77">
        <f t="shared" si="6"/>
        <v>1337751.4783638113</v>
      </c>
      <c r="H62" s="48">
        <f t="shared" si="15"/>
        <v>61673.05</v>
      </c>
      <c r="I62" s="77">
        <f t="shared" si="9"/>
        <v>87752.84432074946</v>
      </c>
      <c r="J62" s="48">
        <f t="shared" si="15"/>
        <v>165023.4</v>
      </c>
      <c r="K62" s="77">
        <f t="shared" si="10"/>
        <v>234807.14395478682</v>
      </c>
      <c r="L62" s="48">
        <f t="shared" si="15"/>
        <v>124100</v>
      </c>
      <c r="M62" s="77">
        <f t="shared" si="11"/>
        <v>176578.39169953502</v>
      </c>
      <c r="N62" s="48">
        <f t="shared" si="15"/>
        <v>50334</v>
      </c>
      <c r="O62" s="77">
        <f t="shared" si="12"/>
        <v>71618.82971639319</v>
      </c>
      <c r="P62" s="48">
        <f t="shared" si="15"/>
        <v>61047.2</v>
      </c>
      <c r="Q62" s="77">
        <f t="shared" si="13"/>
        <v>86862.3399980649</v>
      </c>
      <c r="R62" s="48">
        <f t="shared" si="15"/>
        <v>79757</v>
      </c>
      <c r="S62" s="77">
        <f t="shared" si="14"/>
        <v>113483.98700064314</v>
      </c>
    </row>
    <row r="63" spans="1:20" ht="7.5" customHeigh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2"/>
      <c r="T63" s="25"/>
    </row>
    <row r="64" spans="1:20" ht="25.5">
      <c r="A64" s="45">
        <v>1</v>
      </c>
      <c r="B64" s="45" t="s">
        <v>559</v>
      </c>
      <c r="C64" s="45" t="s">
        <v>627</v>
      </c>
      <c r="D64" s="46">
        <v>10271</v>
      </c>
      <c r="E64" s="77">
        <f t="shared" si="6"/>
        <v>14614.316367009864</v>
      </c>
      <c r="F64" s="46">
        <v>3893</v>
      </c>
      <c r="G64" s="77">
        <f t="shared" si="6"/>
        <v>5539.2399587936325</v>
      </c>
      <c r="H64" s="46">
        <v>359</v>
      </c>
      <c r="I64" s="77">
        <f aca="true" t="shared" si="16" ref="I64:I69">H64/$E$7</f>
        <v>510.8109800171883</v>
      </c>
      <c r="J64" s="46">
        <v>792</v>
      </c>
      <c r="K64" s="77">
        <f aca="true" t="shared" si="17" ref="K64:K69">J64/$E$7</f>
        <v>1126.9144740212066</v>
      </c>
      <c r="L64" s="46">
        <v>0</v>
      </c>
      <c r="M64" s="77">
        <f aca="true" t="shared" si="18" ref="M64:M69">L64/$E$7</f>
        <v>0</v>
      </c>
      <c r="N64" s="46">
        <v>288</v>
      </c>
      <c r="O64" s="77">
        <f aca="true" t="shared" si="19" ref="O64:O69">N64/$E$7</f>
        <v>409.78708146225694</v>
      </c>
      <c r="P64" s="46">
        <v>216</v>
      </c>
      <c r="Q64" s="77">
        <f aca="true" t="shared" si="20" ref="Q64:Q69">P64/$E$7</f>
        <v>307.3403110966927</v>
      </c>
      <c r="R64" s="46">
        <v>287</v>
      </c>
      <c r="S64" s="77">
        <f aca="true" t="shared" si="21" ref="S64:S69">R64/$E$7</f>
        <v>408.3642096516241</v>
      </c>
      <c r="T64" s="25"/>
    </row>
    <row r="65" spans="1:20" ht="12.75">
      <c r="A65" s="45">
        <v>2</v>
      </c>
      <c r="B65" s="45" t="s">
        <v>564</v>
      </c>
      <c r="C65" s="45" t="s">
        <v>628</v>
      </c>
      <c r="D65" s="46">
        <v>25995</v>
      </c>
      <c r="E65" s="77">
        <f t="shared" si="6"/>
        <v>36987.552717400584</v>
      </c>
      <c r="F65" s="46">
        <v>13726</v>
      </c>
      <c r="G65" s="77">
        <f t="shared" si="6"/>
        <v>19530.338472746313</v>
      </c>
      <c r="H65" s="46">
        <v>266</v>
      </c>
      <c r="I65" s="77">
        <f t="shared" si="16"/>
        <v>378.48390162833454</v>
      </c>
      <c r="J65" s="46">
        <v>0</v>
      </c>
      <c r="K65" s="77">
        <f t="shared" si="17"/>
        <v>0</v>
      </c>
      <c r="L65" s="46">
        <v>0</v>
      </c>
      <c r="M65" s="77">
        <f t="shared" si="18"/>
        <v>0</v>
      </c>
      <c r="N65" s="46">
        <v>121</v>
      </c>
      <c r="O65" s="77">
        <f t="shared" si="19"/>
        <v>172.16748908657323</v>
      </c>
      <c r="P65" s="46">
        <v>356</v>
      </c>
      <c r="Q65" s="77">
        <f t="shared" si="20"/>
        <v>506.5423645852898</v>
      </c>
      <c r="R65" s="46">
        <v>283</v>
      </c>
      <c r="S65" s="77">
        <f t="shared" si="21"/>
        <v>402.6727224090927</v>
      </c>
      <c r="T65" s="25"/>
    </row>
    <row r="66" spans="1:20" ht="12.75">
      <c r="A66" s="45">
        <v>3</v>
      </c>
      <c r="B66" s="45" t="s">
        <v>601</v>
      </c>
      <c r="C66" s="45" t="s">
        <v>629</v>
      </c>
      <c r="D66" s="46">
        <v>3480</v>
      </c>
      <c r="E66" s="77">
        <f t="shared" si="6"/>
        <v>4951.593901002271</v>
      </c>
      <c r="F66" s="46">
        <v>1570</v>
      </c>
      <c r="G66" s="77">
        <f t="shared" si="6"/>
        <v>2233.9087426935534</v>
      </c>
      <c r="H66" s="46">
        <v>25</v>
      </c>
      <c r="I66" s="77">
        <f t="shared" si="16"/>
        <v>35.57179526582091</v>
      </c>
      <c r="J66" s="46">
        <v>110</v>
      </c>
      <c r="K66" s="77">
        <f t="shared" si="17"/>
        <v>156.51589916961203</v>
      </c>
      <c r="L66" s="46">
        <v>220</v>
      </c>
      <c r="M66" s="77">
        <f t="shared" si="18"/>
        <v>313.03179833922405</v>
      </c>
      <c r="N66" s="46">
        <v>80</v>
      </c>
      <c r="O66" s="77">
        <f t="shared" si="19"/>
        <v>113.82974485062692</v>
      </c>
      <c r="P66" s="46">
        <v>25</v>
      </c>
      <c r="Q66" s="77">
        <f t="shared" si="20"/>
        <v>35.57179526582091</v>
      </c>
      <c r="R66" s="46">
        <v>120</v>
      </c>
      <c r="S66" s="77">
        <f t="shared" si="21"/>
        <v>170.74461727594039</v>
      </c>
      <c r="T66" s="25"/>
    </row>
    <row r="67" spans="1:20" ht="12.75">
      <c r="A67" s="45">
        <v>4</v>
      </c>
      <c r="B67" s="45" t="s">
        <v>606</v>
      </c>
      <c r="C67" s="45" t="s">
        <v>630</v>
      </c>
      <c r="D67" s="46">
        <v>22572</v>
      </c>
      <c r="E67" s="77">
        <f t="shared" si="6"/>
        <v>32117.062509604384</v>
      </c>
      <c r="F67" s="46">
        <v>8940</v>
      </c>
      <c r="G67" s="77">
        <f t="shared" si="6"/>
        <v>12720.473987057558</v>
      </c>
      <c r="H67" s="46">
        <v>544</v>
      </c>
      <c r="I67" s="77">
        <f t="shared" si="16"/>
        <v>774.042264984263</v>
      </c>
      <c r="J67" s="46">
        <v>720</v>
      </c>
      <c r="K67" s="77">
        <f t="shared" si="17"/>
        <v>1024.4677036556423</v>
      </c>
      <c r="L67" s="46">
        <v>845</v>
      </c>
      <c r="M67" s="77">
        <f t="shared" si="18"/>
        <v>1202.3266799847468</v>
      </c>
      <c r="N67" s="46">
        <v>1110</v>
      </c>
      <c r="O67" s="77">
        <f t="shared" si="19"/>
        <v>1579.3877098024486</v>
      </c>
      <c r="P67" s="46">
        <v>520</v>
      </c>
      <c r="Q67" s="77">
        <f t="shared" si="20"/>
        <v>739.893341529075</v>
      </c>
      <c r="R67" s="46">
        <v>420</v>
      </c>
      <c r="S67" s="77">
        <f t="shared" si="21"/>
        <v>597.6061604657913</v>
      </c>
      <c r="T67" s="25"/>
    </row>
    <row r="68" spans="1:20" ht="12.75">
      <c r="A68" s="45">
        <v>5</v>
      </c>
      <c r="B68" s="45" t="s">
        <v>554</v>
      </c>
      <c r="C68" s="45" t="s">
        <v>631</v>
      </c>
      <c r="D68" s="46">
        <v>17620</v>
      </c>
      <c r="E68" s="77">
        <f t="shared" si="6"/>
        <v>25071.00130335058</v>
      </c>
      <c r="F68" s="46">
        <v>7686</v>
      </c>
      <c r="G68" s="77">
        <f t="shared" si="6"/>
        <v>10936.19273652398</v>
      </c>
      <c r="H68" s="46">
        <v>200</v>
      </c>
      <c r="I68" s="77">
        <f t="shared" si="16"/>
        <v>284.5743621265673</v>
      </c>
      <c r="J68" s="46">
        <v>1000</v>
      </c>
      <c r="K68" s="77">
        <f t="shared" si="17"/>
        <v>1422.8718106328365</v>
      </c>
      <c r="L68" s="46">
        <v>800</v>
      </c>
      <c r="M68" s="77">
        <f t="shared" si="18"/>
        <v>1138.2974485062691</v>
      </c>
      <c r="N68" s="46">
        <v>600</v>
      </c>
      <c r="O68" s="77">
        <f t="shared" si="19"/>
        <v>853.723086379702</v>
      </c>
      <c r="P68" s="46">
        <v>200</v>
      </c>
      <c r="Q68" s="77">
        <f t="shared" si="20"/>
        <v>284.5743621265673</v>
      </c>
      <c r="R68" s="46">
        <v>300</v>
      </c>
      <c r="S68" s="77">
        <f t="shared" si="21"/>
        <v>426.861543189851</v>
      </c>
      <c r="T68" s="25"/>
    </row>
    <row r="69" spans="1:19" s="49" customFormat="1" ht="12.75">
      <c r="A69" s="48">
        <v>5</v>
      </c>
      <c r="B69" s="48"/>
      <c r="C69" s="48" t="s">
        <v>632</v>
      </c>
      <c r="D69" s="48">
        <f aca="true" t="shared" si="22" ref="D69:R69">SUM(D64:D68)</f>
        <v>79938</v>
      </c>
      <c r="E69" s="77">
        <f t="shared" si="6"/>
        <v>113741.52679836769</v>
      </c>
      <c r="F69" s="48">
        <f t="shared" si="22"/>
        <v>35815</v>
      </c>
      <c r="G69" s="77">
        <f t="shared" si="6"/>
        <v>50960.15389781504</v>
      </c>
      <c r="H69" s="48">
        <f t="shared" si="22"/>
        <v>1394</v>
      </c>
      <c r="I69" s="77">
        <f t="shared" si="16"/>
        <v>1983.483304022174</v>
      </c>
      <c r="J69" s="48">
        <f t="shared" si="22"/>
        <v>2622</v>
      </c>
      <c r="K69" s="77">
        <f t="shared" si="17"/>
        <v>3730.7698874792973</v>
      </c>
      <c r="L69" s="48">
        <f t="shared" si="22"/>
        <v>1865</v>
      </c>
      <c r="M69" s="77">
        <f t="shared" si="18"/>
        <v>2653.65592683024</v>
      </c>
      <c r="N69" s="48">
        <f t="shared" si="22"/>
        <v>2199</v>
      </c>
      <c r="O69" s="77">
        <f t="shared" si="19"/>
        <v>3128.8951115816076</v>
      </c>
      <c r="P69" s="48">
        <f t="shared" si="22"/>
        <v>1317</v>
      </c>
      <c r="Q69" s="77">
        <f t="shared" si="20"/>
        <v>1873.9221746034457</v>
      </c>
      <c r="R69" s="48">
        <f t="shared" si="22"/>
        <v>1410</v>
      </c>
      <c r="S69" s="77">
        <f t="shared" si="21"/>
        <v>2006.2492529922995</v>
      </c>
    </row>
    <row r="70" spans="1:20" ht="7.5" customHeight="1">
      <c r="A70" s="13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2"/>
      <c r="T70" s="25"/>
    </row>
    <row r="71" spans="1:20" ht="12.75">
      <c r="A71" s="45">
        <v>1</v>
      </c>
      <c r="B71" s="45" t="s">
        <v>562</v>
      </c>
      <c r="C71" s="45" t="s">
        <v>633</v>
      </c>
      <c r="D71" s="46">
        <v>139442.7</v>
      </c>
      <c r="E71" s="77">
        <f t="shared" si="6"/>
        <v>198409.08702853144</v>
      </c>
      <c r="F71" s="46">
        <v>6247.45</v>
      </c>
      <c r="G71" s="77">
        <f t="shared" si="6"/>
        <v>8889.320493338115</v>
      </c>
      <c r="H71" s="46">
        <v>956.4</v>
      </c>
      <c r="I71" s="77">
        <f aca="true" t="shared" si="23" ref="I71:I80">H71/$E$7</f>
        <v>1360.834599689245</v>
      </c>
      <c r="J71" s="46">
        <v>193.74</v>
      </c>
      <c r="K71" s="77">
        <f aca="true" t="shared" si="24" ref="K71:K80">J71/$E$7</f>
        <v>275.66718459200575</v>
      </c>
      <c r="L71" s="46">
        <v>11986.76</v>
      </c>
      <c r="M71" s="77">
        <f aca="true" t="shared" si="25" ref="M71:M80">L71/$E$7</f>
        <v>17055.62290482126</v>
      </c>
      <c r="N71" s="46">
        <v>65.56</v>
      </c>
      <c r="O71" s="77">
        <f aca="true" t="shared" si="26" ref="O71:O80">N71/$E$7</f>
        <v>93.28347590508876</v>
      </c>
      <c r="P71" s="46">
        <v>4047.73</v>
      </c>
      <c r="Q71" s="77">
        <f aca="true" t="shared" si="27" ref="Q71:Q80">P71/$E$7</f>
        <v>5759.4009140528515</v>
      </c>
      <c r="R71" s="46">
        <v>1433.75</v>
      </c>
      <c r="S71" s="77">
        <f aca="true" t="shared" si="28" ref="S71:S80">R71/$E$7</f>
        <v>2040.0424584948294</v>
      </c>
      <c r="T71" s="25"/>
    </row>
    <row r="72" spans="1:20" ht="25.5">
      <c r="A72" s="45">
        <v>2</v>
      </c>
      <c r="B72" s="45" t="s">
        <v>546</v>
      </c>
      <c r="C72" s="45" t="s">
        <v>634</v>
      </c>
      <c r="D72" s="46">
        <v>81351</v>
      </c>
      <c r="E72" s="77">
        <f t="shared" si="6"/>
        <v>115752.04466679189</v>
      </c>
      <c r="F72" s="46">
        <v>11538</v>
      </c>
      <c r="G72" s="77">
        <f t="shared" si="6"/>
        <v>16417.094951081668</v>
      </c>
      <c r="H72" s="46">
        <v>136</v>
      </c>
      <c r="I72" s="77">
        <f t="shared" si="23"/>
        <v>193.51056624606576</v>
      </c>
      <c r="J72" s="46">
        <v>1905</v>
      </c>
      <c r="K72" s="77">
        <f t="shared" si="24"/>
        <v>2710.5707992555535</v>
      </c>
      <c r="L72" s="46">
        <v>103</v>
      </c>
      <c r="M72" s="77">
        <f t="shared" si="25"/>
        <v>146.55579649518216</v>
      </c>
      <c r="N72" s="46">
        <v>191</v>
      </c>
      <c r="O72" s="77">
        <f t="shared" si="26"/>
        <v>271.76851583087176</v>
      </c>
      <c r="P72" s="46">
        <v>289</v>
      </c>
      <c r="Q72" s="77">
        <f t="shared" si="27"/>
        <v>411.2099532728897</v>
      </c>
      <c r="R72" s="46">
        <v>1320</v>
      </c>
      <c r="S72" s="77">
        <f t="shared" si="28"/>
        <v>1878.1907900353442</v>
      </c>
      <c r="T72" s="25"/>
    </row>
    <row r="73" spans="1:20" ht="25.5">
      <c r="A73" s="45">
        <v>3</v>
      </c>
      <c r="B73" s="45" t="s">
        <v>546</v>
      </c>
      <c r="C73" s="45" t="s">
        <v>635</v>
      </c>
      <c r="D73" s="46">
        <v>133967</v>
      </c>
      <c r="E73" s="77">
        <f aca="true" t="shared" si="29" ref="E73:G82">D73/$E$7</f>
        <v>190617.8678550492</v>
      </c>
      <c r="F73" s="46">
        <v>16190</v>
      </c>
      <c r="G73" s="77">
        <f t="shared" si="29"/>
        <v>23036.294614145623</v>
      </c>
      <c r="H73" s="46">
        <v>889</v>
      </c>
      <c r="I73" s="77">
        <f t="shared" si="23"/>
        <v>1264.9330396525916</v>
      </c>
      <c r="J73" s="46">
        <v>1441</v>
      </c>
      <c r="K73" s="77">
        <f t="shared" si="24"/>
        <v>2050.3582791219173</v>
      </c>
      <c r="L73" s="46">
        <v>639</v>
      </c>
      <c r="M73" s="77">
        <f t="shared" si="25"/>
        <v>909.2150869943825</v>
      </c>
      <c r="N73" s="46">
        <v>1772</v>
      </c>
      <c r="O73" s="77">
        <f t="shared" si="26"/>
        <v>2521.328848441386</v>
      </c>
      <c r="P73" s="46">
        <v>611</v>
      </c>
      <c r="Q73" s="77">
        <f t="shared" si="27"/>
        <v>869.3746762966631</v>
      </c>
      <c r="R73" s="46">
        <v>2239</v>
      </c>
      <c r="S73" s="77">
        <f t="shared" si="28"/>
        <v>3185.809984006921</v>
      </c>
      <c r="T73" s="25"/>
    </row>
    <row r="74" spans="1:20" ht="12.75">
      <c r="A74" s="45">
        <v>4</v>
      </c>
      <c r="B74" s="45" t="s">
        <v>636</v>
      </c>
      <c r="C74" s="45" t="s">
        <v>637</v>
      </c>
      <c r="D74" s="46">
        <v>126467.54</v>
      </c>
      <c r="E74" s="77">
        <f t="shared" si="29"/>
        <v>179947.09762608068</v>
      </c>
      <c r="F74" s="46">
        <v>6216.32</v>
      </c>
      <c r="G74" s="77">
        <f t="shared" si="29"/>
        <v>8845.026493873114</v>
      </c>
      <c r="H74" s="46">
        <v>942.22</v>
      </c>
      <c r="I74" s="77">
        <f t="shared" si="23"/>
        <v>1340.6582774144713</v>
      </c>
      <c r="J74" s="46">
        <v>0</v>
      </c>
      <c r="K74" s="77">
        <f t="shared" si="24"/>
        <v>0</v>
      </c>
      <c r="L74" s="46">
        <v>110</v>
      </c>
      <c r="M74" s="77">
        <f t="shared" si="25"/>
        <v>156.51589916961203</v>
      </c>
      <c r="N74" s="46">
        <v>736</v>
      </c>
      <c r="O74" s="77">
        <f t="shared" si="26"/>
        <v>1047.2336526257677</v>
      </c>
      <c r="P74" s="46">
        <v>1524</v>
      </c>
      <c r="Q74" s="77">
        <f t="shared" si="27"/>
        <v>2168.4566394044427</v>
      </c>
      <c r="R74" s="46">
        <v>227</v>
      </c>
      <c r="S74" s="77">
        <f t="shared" si="28"/>
        <v>322.9919010136539</v>
      </c>
      <c r="T74" s="25"/>
    </row>
    <row r="75" spans="1:20" ht="12.75">
      <c r="A75" s="45">
        <v>5</v>
      </c>
      <c r="B75" s="45" t="s">
        <v>584</v>
      </c>
      <c r="C75" s="45" t="s">
        <v>638</v>
      </c>
      <c r="D75" s="46">
        <v>393606</v>
      </c>
      <c r="E75" s="77">
        <f t="shared" si="29"/>
        <v>560050.8818959482</v>
      </c>
      <c r="F75" s="46">
        <v>46768</v>
      </c>
      <c r="G75" s="77">
        <f t="shared" si="29"/>
        <v>66544.86883967649</v>
      </c>
      <c r="H75" s="46">
        <v>2704</v>
      </c>
      <c r="I75" s="77">
        <f t="shared" si="23"/>
        <v>3847.44537595119</v>
      </c>
      <c r="J75" s="46">
        <v>13545</v>
      </c>
      <c r="K75" s="77">
        <f t="shared" si="24"/>
        <v>19272.79867502177</v>
      </c>
      <c r="L75" s="46">
        <v>9040</v>
      </c>
      <c r="M75" s="77">
        <f t="shared" si="25"/>
        <v>12862.761168120842</v>
      </c>
      <c r="N75" s="46">
        <v>3124</v>
      </c>
      <c r="O75" s="77">
        <f t="shared" si="26"/>
        <v>4445.051536416981</v>
      </c>
      <c r="P75" s="46">
        <v>2512</v>
      </c>
      <c r="Q75" s="77">
        <f t="shared" si="27"/>
        <v>3574.253988309685</v>
      </c>
      <c r="R75" s="46">
        <v>3445</v>
      </c>
      <c r="S75" s="77">
        <f t="shared" si="28"/>
        <v>4901.793387630121</v>
      </c>
      <c r="T75" s="25"/>
    </row>
    <row r="76" spans="1:20" ht="25.5">
      <c r="A76" s="45">
        <v>6</v>
      </c>
      <c r="B76" s="45" t="s">
        <v>586</v>
      </c>
      <c r="C76" s="45" t="s">
        <v>639</v>
      </c>
      <c r="D76" s="46">
        <v>58696</v>
      </c>
      <c r="E76" s="77">
        <f t="shared" si="29"/>
        <v>83516.88379690498</v>
      </c>
      <c r="F76" s="46">
        <v>10876</v>
      </c>
      <c r="G76" s="77">
        <f t="shared" si="29"/>
        <v>15475.15381244273</v>
      </c>
      <c r="H76" s="46">
        <v>278</v>
      </c>
      <c r="I76" s="77">
        <f t="shared" si="23"/>
        <v>395.5583633559285</v>
      </c>
      <c r="J76" s="46">
        <v>2401</v>
      </c>
      <c r="K76" s="77">
        <f t="shared" si="24"/>
        <v>3416.3152173294407</v>
      </c>
      <c r="L76" s="46">
        <v>858</v>
      </c>
      <c r="M76" s="77">
        <f t="shared" si="25"/>
        <v>1220.8240135229737</v>
      </c>
      <c r="N76" s="46">
        <v>615</v>
      </c>
      <c r="O76" s="77">
        <f t="shared" si="26"/>
        <v>875.0661635391945</v>
      </c>
      <c r="P76" s="46">
        <v>1085</v>
      </c>
      <c r="Q76" s="77">
        <f t="shared" si="27"/>
        <v>1543.8159145366276</v>
      </c>
      <c r="R76" s="46">
        <v>320</v>
      </c>
      <c r="S76" s="77">
        <f t="shared" si="28"/>
        <v>455.3189794025077</v>
      </c>
      <c r="T76" s="25"/>
    </row>
    <row r="77" spans="1:20" ht="25.5">
      <c r="A77" s="45">
        <v>7</v>
      </c>
      <c r="B77" s="45" t="s">
        <v>586</v>
      </c>
      <c r="C77" s="45" t="s">
        <v>640</v>
      </c>
      <c r="D77" s="46">
        <v>148988</v>
      </c>
      <c r="E77" s="77">
        <f t="shared" si="29"/>
        <v>211990.82532256504</v>
      </c>
      <c r="F77" s="46">
        <v>10275</v>
      </c>
      <c r="G77" s="77">
        <f t="shared" si="29"/>
        <v>14620.007854252395</v>
      </c>
      <c r="H77" s="46">
        <v>470</v>
      </c>
      <c r="I77" s="77">
        <f t="shared" si="23"/>
        <v>668.7497509974331</v>
      </c>
      <c r="J77" s="46">
        <v>1506</v>
      </c>
      <c r="K77" s="77">
        <f t="shared" si="24"/>
        <v>2142.8449468130516</v>
      </c>
      <c r="L77" s="46">
        <v>544</v>
      </c>
      <c r="M77" s="77">
        <f t="shared" si="25"/>
        <v>774.042264984263</v>
      </c>
      <c r="N77" s="46">
        <v>555</v>
      </c>
      <c r="O77" s="77">
        <f t="shared" si="26"/>
        <v>789.6938549012243</v>
      </c>
      <c r="P77" s="46">
        <v>220</v>
      </c>
      <c r="Q77" s="77">
        <f t="shared" si="27"/>
        <v>313.03179833922405</v>
      </c>
      <c r="R77" s="46">
        <v>670</v>
      </c>
      <c r="S77" s="77">
        <f t="shared" si="28"/>
        <v>953.3241131240004</v>
      </c>
      <c r="T77" s="25"/>
    </row>
    <row r="78" spans="1:20" ht="12.75">
      <c r="A78" s="45">
        <v>8</v>
      </c>
      <c r="B78" s="45" t="s">
        <v>604</v>
      </c>
      <c r="C78" s="45" t="s">
        <v>641</v>
      </c>
      <c r="D78" s="46">
        <v>222684.85</v>
      </c>
      <c r="E78" s="77">
        <f t="shared" si="29"/>
        <v>316851.99572000164</v>
      </c>
      <c r="F78" s="46">
        <v>38392.9</v>
      </c>
      <c r="G78" s="77">
        <f t="shared" si="29"/>
        <v>54628.17513844543</v>
      </c>
      <c r="H78" s="46">
        <v>1693.3</v>
      </c>
      <c r="I78" s="77">
        <f t="shared" si="23"/>
        <v>2409.3488369445818</v>
      </c>
      <c r="J78" s="46">
        <v>2875.08</v>
      </c>
      <c r="K78" s="77">
        <f t="shared" si="24"/>
        <v>4090.8702853142554</v>
      </c>
      <c r="L78" s="46">
        <v>5180.26</v>
      </c>
      <c r="M78" s="77">
        <f t="shared" si="25"/>
        <v>7370.845925748858</v>
      </c>
      <c r="N78" s="46">
        <v>1691.83</v>
      </c>
      <c r="O78" s="77">
        <f t="shared" si="26"/>
        <v>2407.2572153829515</v>
      </c>
      <c r="P78" s="46">
        <v>2404.16</v>
      </c>
      <c r="Q78" s="77">
        <f t="shared" si="27"/>
        <v>3420.81149225104</v>
      </c>
      <c r="R78" s="46">
        <v>1017.11</v>
      </c>
      <c r="S78" s="77">
        <f t="shared" si="28"/>
        <v>1447.2171473127644</v>
      </c>
      <c r="T78" s="25"/>
    </row>
    <row r="79" spans="1:20" ht="12.75">
      <c r="A79" s="45">
        <v>9</v>
      </c>
      <c r="B79" s="45" t="s">
        <v>606</v>
      </c>
      <c r="C79" s="45" t="s">
        <v>642</v>
      </c>
      <c r="D79" s="46">
        <v>160539</v>
      </c>
      <c r="E79" s="77">
        <f t="shared" si="29"/>
        <v>228426.41760718494</v>
      </c>
      <c r="F79" s="46">
        <v>26999</v>
      </c>
      <c r="G79" s="77">
        <f t="shared" si="29"/>
        <v>38416.116015275955</v>
      </c>
      <c r="H79" s="46">
        <v>1465</v>
      </c>
      <c r="I79" s="77">
        <f t="shared" si="23"/>
        <v>2084.5072025771055</v>
      </c>
      <c r="J79" s="46">
        <v>2894</v>
      </c>
      <c r="K79" s="77">
        <f t="shared" si="24"/>
        <v>4117.791019971429</v>
      </c>
      <c r="L79" s="46">
        <v>8415</v>
      </c>
      <c r="M79" s="77">
        <f t="shared" si="25"/>
        <v>11973.466286475319</v>
      </c>
      <c r="N79" s="46">
        <v>1011</v>
      </c>
      <c r="O79" s="77">
        <f t="shared" si="26"/>
        <v>1438.5234005497978</v>
      </c>
      <c r="P79" s="46">
        <v>1117</v>
      </c>
      <c r="Q79" s="77">
        <f t="shared" si="27"/>
        <v>1589.3478124768783</v>
      </c>
      <c r="R79" s="46">
        <v>2051</v>
      </c>
      <c r="S79" s="77">
        <f t="shared" si="28"/>
        <v>2918.3100836079475</v>
      </c>
      <c r="T79" s="25"/>
    </row>
    <row r="80" spans="1:19" s="49" customFormat="1" ht="12.75">
      <c r="A80" s="48">
        <v>9</v>
      </c>
      <c r="B80" s="48"/>
      <c r="C80" s="48" t="s">
        <v>643</v>
      </c>
      <c r="D80" s="48">
        <f aca="true" t="shared" si="30" ref="D80:R80">SUM(D71:D79)</f>
        <v>1465742.09</v>
      </c>
      <c r="E80" s="77">
        <f t="shared" si="29"/>
        <v>2085563.1015190582</v>
      </c>
      <c r="F80" s="48">
        <f t="shared" si="30"/>
        <v>173502.66999999998</v>
      </c>
      <c r="G80" s="77">
        <f t="shared" si="29"/>
        <v>246872.0582125315</v>
      </c>
      <c r="H80" s="48">
        <f t="shared" si="30"/>
        <v>9533.92</v>
      </c>
      <c r="I80" s="77">
        <f t="shared" si="23"/>
        <v>13565.546012828612</v>
      </c>
      <c r="J80" s="48">
        <f t="shared" si="30"/>
        <v>26760.82</v>
      </c>
      <c r="K80" s="77">
        <f t="shared" si="24"/>
        <v>38077.21640741942</v>
      </c>
      <c r="L80" s="48">
        <f t="shared" si="30"/>
        <v>36876.020000000004</v>
      </c>
      <c r="M80" s="77">
        <f t="shared" si="25"/>
        <v>52469.849346332696</v>
      </c>
      <c r="N80" s="48">
        <f t="shared" si="30"/>
        <v>9761.39</v>
      </c>
      <c r="O80" s="77">
        <f t="shared" si="26"/>
        <v>13889.206663593262</v>
      </c>
      <c r="P80" s="48">
        <f t="shared" si="30"/>
        <v>13809.89</v>
      </c>
      <c r="Q80" s="77">
        <f t="shared" si="27"/>
        <v>19649.7031889403</v>
      </c>
      <c r="R80" s="48">
        <f t="shared" si="30"/>
        <v>12722.86</v>
      </c>
      <c r="S80" s="77">
        <f t="shared" si="28"/>
        <v>18102.99884462809</v>
      </c>
    </row>
    <row r="81" spans="1:20" ht="7.5" customHeigh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  <c r="T81" s="25"/>
    </row>
    <row r="82" spans="1:19" s="49" customFormat="1" ht="12.75">
      <c r="A82" s="48">
        <f>(A13+A18+A62+A69+A80)</f>
        <v>64</v>
      </c>
      <c r="B82" s="48"/>
      <c r="C82" s="48" t="s">
        <v>644</v>
      </c>
      <c r="D82" s="48">
        <f aca="true" t="shared" si="31" ref="D82:R82">(D13+D18+D62+D69+D80)</f>
        <v>14908205.760000002</v>
      </c>
      <c r="E82" s="77">
        <f t="shared" si="29"/>
        <v>21212465.723018084</v>
      </c>
      <c r="F82" s="48">
        <f t="shared" si="31"/>
        <v>1521692.5699999998</v>
      </c>
      <c r="G82" s="77">
        <f t="shared" si="29"/>
        <v>2165173.4623024343</v>
      </c>
      <c r="H82" s="48">
        <f t="shared" si="31"/>
        <v>118384.84000000001</v>
      </c>
      <c r="I82" s="77">
        <f>H82/$E$7</f>
        <v>168446.45164227867</v>
      </c>
      <c r="J82" s="48">
        <f t="shared" si="31"/>
        <v>215268.89</v>
      </c>
      <c r="K82" s="77">
        <f>J82/$E$7</f>
        <v>306300.0352872209</v>
      </c>
      <c r="L82" s="48">
        <f t="shared" si="31"/>
        <v>261305.02000000002</v>
      </c>
      <c r="M82" s="77">
        <f>L82/$E$7</f>
        <v>371803.5469348496</v>
      </c>
      <c r="N82" s="48">
        <f t="shared" si="31"/>
        <v>62804.39</v>
      </c>
      <c r="O82" s="77">
        <f>N82/$E$7</f>
        <v>89362.59611499081</v>
      </c>
      <c r="P82" s="48">
        <f t="shared" si="31"/>
        <v>114105.83</v>
      </c>
      <c r="Q82" s="77">
        <f>P82/$E$7</f>
        <v>162357.96893586265</v>
      </c>
      <c r="R82" s="48">
        <f t="shared" si="31"/>
        <v>127277.86</v>
      </c>
      <c r="S82" s="77">
        <f>R82/$E$7</f>
        <v>181100.07911167268</v>
      </c>
    </row>
    <row r="83" spans="4:20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4:20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4:20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4:20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4:20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4:20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4:20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4:20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4:20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4:20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4:20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4:20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4:20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4:20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4:20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4:20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4:20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4:20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4:20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4:20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4:20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4:20" ht="12.7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4:20" ht="12.7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4:20" ht="12.7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4:20" ht="12.7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4:20" ht="12.7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4:20" ht="12.7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4:20" ht="12.7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4:20" ht="12.7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4:20" ht="12.7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4:20" ht="12.7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4:20" ht="12.7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4:20" ht="12.7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4:20" ht="12.7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4:20" ht="12.7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4:20" ht="12.7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4:20" ht="12.7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4:20" ht="12.7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4:20" ht="12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4:20" ht="12.7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4:20" ht="12.7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4:20" ht="12.7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4:20" ht="12.7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4:20" ht="12.7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4:20" ht="12.7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4:20" ht="12.7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4:20" ht="12.7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4:20" ht="12.7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4:20" ht="12.7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4:20" ht="12.7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4:20" ht="12.7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4:20" ht="12.7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4:20" ht="12.7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4:20" ht="12.7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4:20" ht="12.7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4:20" ht="12.7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4:20" ht="12.7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4:20" ht="12.7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4:20" ht="12.7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4:20" ht="12.7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4:20" ht="12.7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4:20" ht="12.7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4:20" ht="12.7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4:20" ht="12.7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4:20" ht="12.7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4:20" ht="12.7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4:20" ht="12.7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4:20" ht="12.7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4:20" ht="12.7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4:20" ht="12.7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4:20" ht="12.7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4:20" ht="12.7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4:20" ht="12.7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4:20" ht="12.7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4:20" ht="12.7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4:20" ht="12.7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4:20" ht="12.7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4:20" ht="12.7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4:20" ht="12.7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4:20" ht="12.7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4:20" ht="12.7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4:20" ht="12.7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4:20" ht="12.7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4:20" ht="12.7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4:20" ht="12.7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4:20" ht="12.7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4:20" ht="12.7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4:20" ht="12.7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4:20" ht="12.7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4:20" ht="12.7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4:20" ht="12.7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4:20" ht="12.7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4:20" ht="12.7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4:20" ht="12.7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4:20" ht="12.75"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4:20" ht="12.75"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4:20" ht="12.75"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4:20" ht="12.75"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4:20" ht="12.75"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4:20" ht="12.75"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4:20" ht="12.75"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4:20" ht="12.75"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4:20" ht="12.75"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4:20" ht="12.75"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4:20" ht="12.75"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4:20" ht="12.75"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4:20" ht="12.75"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4:20" ht="12.75"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4:20" ht="12.75"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4:20" ht="12.75"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4:20" ht="12.75"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4:20" ht="12.75"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4:20" ht="12.75"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4:20" ht="12.75"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4:20" ht="12.75"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4:20" ht="12.75"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4:20" ht="12.75"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4:20" ht="12.75"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4:20" ht="12.75"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4:20" ht="12.75"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4:20" ht="12.75"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4:20" ht="12.75"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4:20" ht="12.75"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4:20" ht="12.75"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4:20" ht="12.75"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4:20" ht="12.75"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4:20" ht="12.75"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4:20" ht="12.75"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4:20" ht="12.75"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4:20" ht="12.75"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4:20" ht="12.75"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4:20" ht="12.75"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4:20" ht="12.75"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4:20" ht="12.75"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4:20" ht="12.75"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4:20" ht="12.75"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4:20" ht="12.75"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4:20" ht="12.75"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4:20" ht="12.75"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4:20" ht="12.75"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4:20" ht="12.75"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4:20" ht="12.75"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4:20" ht="12.75"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4:20" ht="12.75"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4:20" ht="12.75"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4:20" ht="12.75"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4:20" ht="12.75"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4:20" ht="12.75"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4:20" ht="12.75"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4:20" ht="12.75"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4:20" ht="12.75"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4:20" ht="12.75"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4:20" ht="12.75"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4:20" ht="12.75"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4:20" ht="12.75"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4:20" ht="12.75"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4:20" ht="12.75"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4:20" ht="12.75"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4:20" ht="12.75"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4:20" ht="12.75"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4:20" ht="12.75"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4:20" ht="12.75"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4:20" ht="12.75"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4:20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4:20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4:20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4:20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4:20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4:20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4:20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spans="4:20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4:20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spans="4:20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4:20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4:20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spans="4:20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4:20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4:20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spans="4:20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4:20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 spans="4:20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4:20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spans="4:20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4:20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 spans="4:20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4:20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spans="4:20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4:20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4:20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spans="4:20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4:20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4:20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4:20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spans="4:20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4:20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4:20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spans="4:20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spans="4:20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4:20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4:20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4:20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4:20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4:20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spans="4:20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spans="4:20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spans="4:20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spans="4:20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4:20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spans="4:20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4:20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spans="4:20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4:20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4:20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spans="4:20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4:20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spans="4:20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spans="4:20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spans="4:20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spans="4:20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spans="4:20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spans="4:20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4:20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4:20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4:20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4:20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spans="4:20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spans="4:20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4:20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4:20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spans="4:20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spans="4:20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spans="4:20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4:20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spans="4:20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spans="4:20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4:20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4:20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spans="4:20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4:20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4:20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4:20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4:20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4:20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4:20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spans="4:20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spans="4:20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spans="4:20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4:20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spans="4:20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4:20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4:20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spans="4:20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4:20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4:20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4:20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spans="4:20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4:20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spans="4:20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spans="4:20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spans="4:20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spans="4:20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spans="4:20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spans="4:20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spans="4:20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spans="4:20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4:20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4:20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4:20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4:20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4:20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4:20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4:20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spans="4:20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spans="4:20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spans="4:20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spans="4:20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spans="4:20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spans="4:20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spans="4:20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spans="4:20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spans="4:20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spans="4:20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spans="4:20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spans="4:20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spans="4:20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spans="4:20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spans="4:20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spans="4:20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spans="4:20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spans="4:20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spans="4:20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spans="4:20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spans="4:20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spans="4:20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spans="4:20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spans="4:20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spans="4:20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spans="4:20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spans="4:20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spans="4:20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spans="4:20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spans="4:20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spans="4:20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spans="4:20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spans="4:20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spans="4:20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spans="4:20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spans="4:20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spans="4:20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spans="4:20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spans="4:20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spans="4:20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spans="4:20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spans="4:20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spans="4:20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spans="4:20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spans="4:20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spans="4:20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spans="4:20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spans="4:20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spans="4:20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spans="4:20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spans="4:20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spans="4:20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spans="4:20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spans="4:20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spans="4:20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spans="4:20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spans="4:20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spans="4:20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spans="4:20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spans="4:20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spans="4:20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4:20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</sheetData>
  <sheetProtection password="CE88" sheet="1" objects="1" scenarios="1"/>
  <mergeCells count="18">
    <mergeCell ref="A81:S81"/>
    <mergeCell ref="A70:S70"/>
    <mergeCell ref="A63:S63"/>
    <mergeCell ref="A19:S19"/>
    <mergeCell ref="A14:S14"/>
    <mergeCell ref="J4:K4"/>
    <mergeCell ref="H4:I4"/>
    <mergeCell ref="F4:G4"/>
    <mergeCell ref="A1:R1"/>
    <mergeCell ref="A2:A5"/>
    <mergeCell ref="B2:B5"/>
    <mergeCell ref="C2:C5"/>
    <mergeCell ref="D3:E4"/>
    <mergeCell ref="R4:S4"/>
    <mergeCell ref="P4:Q4"/>
    <mergeCell ref="N4:O4"/>
    <mergeCell ref="L4:M4"/>
    <mergeCell ref="F3:R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&amp;R&amp;P+57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83"/>
  <sheetViews>
    <sheetView showGridLines="0" zoomScalePageLayoutView="0" workbookViewId="0" topLeftCell="C7">
      <selection activeCell="A8" sqref="A8:IV8"/>
    </sheetView>
  </sheetViews>
  <sheetFormatPr defaultColWidth="9.140625" defaultRowHeight="12.75"/>
  <cols>
    <col min="1" max="1" width="3.57421875" style="10" customWidth="1"/>
    <col min="2" max="2" width="16.7109375" style="10" customWidth="1"/>
    <col min="3" max="3" width="52.8515625" style="10" customWidth="1"/>
    <col min="4" max="5" width="8.140625" style="10" customWidth="1"/>
    <col min="6" max="9" width="9.140625" style="10" customWidth="1"/>
    <col min="10" max="11" width="9.7109375" style="10" customWidth="1"/>
    <col min="12" max="13" width="9.140625" style="10" customWidth="1"/>
    <col min="14" max="15" width="7.421875" style="10" customWidth="1"/>
    <col min="16" max="17" width="7.00390625" style="10" customWidth="1"/>
    <col min="18" max="18" width="6.57421875" style="10" customWidth="1"/>
    <col min="19" max="16384" width="9.140625" style="10" customWidth="1"/>
  </cols>
  <sheetData>
    <row r="1" spans="1:18" s="16" customFormat="1" ht="15">
      <c r="A1" s="133" t="s">
        <v>421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9" ht="18.75" customHeight="1">
      <c r="A2" s="86" t="s">
        <v>0</v>
      </c>
      <c r="B2" s="86" t="s">
        <v>1</v>
      </c>
      <c r="C2" s="86" t="s">
        <v>2</v>
      </c>
      <c r="D2" s="12" t="s">
        <v>420</v>
      </c>
      <c r="E2" s="12"/>
      <c r="F2" s="12" t="s">
        <v>419</v>
      </c>
      <c r="G2" s="12"/>
      <c r="H2" s="12" t="s">
        <v>418</v>
      </c>
      <c r="I2" s="12"/>
      <c r="J2" s="12" t="s">
        <v>417</v>
      </c>
      <c r="K2" s="12"/>
      <c r="L2" s="12" t="s">
        <v>416</v>
      </c>
      <c r="M2" s="12"/>
      <c r="N2" s="12" t="s">
        <v>415</v>
      </c>
      <c r="O2" s="12"/>
      <c r="P2" s="12" t="s">
        <v>414</v>
      </c>
      <c r="Q2" s="12"/>
      <c r="R2" s="12" t="s">
        <v>413</v>
      </c>
      <c r="S2" s="78"/>
    </row>
    <row r="3" spans="1:19" ht="12.75" customHeight="1">
      <c r="A3" s="86"/>
      <c r="B3" s="86"/>
      <c r="C3" s="86"/>
      <c r="D3" s="127" t="s">
        <v>21</v>
      </c>
      <c r="E3" s="127"/>
      <c r="F3" s="134"/>
      <c r="G3" s="134"/>
      <c r="H3" s="134"/>
      <c r="I3" s="134"/>
      <c r="J3" s="134"/>
      <c r="K3" s="134"/>
      <c r="L3" s="134"/>
      <c r="M3" s="11"/>
      <c r="N3" s="124" t="s">
        <v>412</v>
      </c>
      <c r="O3" s="124"/>
      <c r="P3" s="127" t="s">
        <v>169</v>
      </c>
      <c r="Q3" s="127"/>
      <c r="R3" s="135"/>
      <c r="S3" s="78"/>
    </row>
    <row r="4" spans="1:19" ht="12.75" customHeight="1">
      <c r="A4" s="86"/>
      <c r="B4" s="86"/>
      <c r="C4" s="86"/>
      <c r="D4" s="124" t="s">
        <v>411</v>
      </c>
      <c r="E4" s="124"/>
      <c r="F4" s="127" t="s">
        <v>21</v>
      </c>
      <c r="G4" s="127"/>
      <c r="H4" s="136"/>
      <c r="I4" s="136"/>
      <c r="J4" s="136"/>
      <c r="K4" s="136"/>
      <c r="L4" s="136"/>
      <c r="M4" s="12"/>
      <c r="N4" s="124"/>
      <c r="O4" s="124"/>
      <c r="P4" s="135"/>
      <c r="Q4" s="135"/>
      <c r="R4" s="135"/>
      <c r="S4" s="78"/>
    </row>
    <row r="5" spans="1:19" ht="108.75" customHeight="1">
      <c r="A5" s="118"/>
      <c r="B5" s="118"/>
      <c r="C5" s="118"/>
      <c r="D5" s="124"/>
      <c r="E5" s="124"/>
      <c r="F5" s="124" t="s">
        <v>410</v>
      </c>
      <c r="G5" s="124"/>
      <c r="H5" s="124" t="s">
        <v>409</v>
      </c>
      <c r="I5" s="124"/>
      <c r="J5" s="124" t="s">
        <v>521</v>
      </c>
      <c r="K5" s="124"/>
      <c r="L5" s="124" t="s">
        <v>408</v>
      </c>
      <c r="M5" s="124"/>
      <c r="N5" s="124"/>
      <c r="O5" s="124"/>
      <c r="P5" s="124" t="s">
        <v>522</v>
      </c>
      <c r="Q5" s="124"/>
      <c r="R5" s="124" t="s">
        <v>523</v>
      </c>
      <c r="S5" s="124"/>
    </row>
    <row r="6" spans="1:19" ht="0.75" customHeight="1" hidden="1" thickBot="1">
      <c r="A6" s="118"/>
      <c r="B6" s="118"/>
      <c r="C6" s="118"/>
      <c r="D6" s="69">
        <v>2007</v>
      </c>
      <c r="E6" s="69"/>
      <c r="F6" s="69">
        <v>2007</v>
      </c>
      <c r="G6" s="69"/>
      <c r="H6" s="69">
        <v>2007</v>
      </c>
      <c r="I6" s="69"/>
      <c r="J6" s="69">
        <v>2007</v>
      </c>
      <c r="K6" s="69"/>
      <c r="L6" s="69">
        <v>2007</v>
      </c>
      <c r="M6" s="69"/>
      <c r="N6" s="69">
        <v>2007</v>
      </c>
      <c r="O6" s="69"/>
      <c r="P6" s="69">
        <v>2007</v>
      </c>
      <c r="Q6" s="69"/>
      <c r="R6" s="69">
        <v>2007</v>
      </c>
      <c r="S6" s="78"/>
    </row>
    <row r="7" spans="1:20" s="79" customFormat="1" ht="12.75">
      <c r="A7" s="45"/>
      <c r="B7" s="45"/>
      <c r="C7" s="45"/>
      <c r="D7" s="45" t="s">
        <v>689</v>
      </c>
      <c r="E7" s="45" t="s">
        <v>690</v>
      </c>
      <c r="F7" s="45" t="s">
        <v>689</v>
      </c>
      <c r="G7" s="45" t="s">
        <v>690</v>
      </c>
      <c r="H7" s="45" t="s">
        <v>689</v>
      </c>
      <c r="I7" s="45" t="s">
        <v>690</v>
      </c>
      <c r="J7" s="45" t="s">
        <v>689</v>
      </c>
      <c r="K7" s="45" t="s">
        <v>690</v>
      </c>
      <c r="L7" s="45" t="s">
        <v>689</v>
      </c>
      <c r="M7" s="45" t="s">
        <v>690</v>
      </c>
      <c r="N7" s="45" t="s">
        <v>689</v>
      </c>
      <c r="O7" s="45" t="s">
        <v>690</v>
      </c>
      <c r="P7" s="45" t="s">
        <v>689</v>
      </c>
      <c r="Q7" s="45" t="s">
        <v>690</v>
      </c>
      <c r="R7" s="45" t="s">
        <v>689</v>
      </c>
      <c r="S7" s="45" t="s">
        <v>690</v>
      </c>
      <c r="T7" s="75"/>
    </row>
    <row r="8" spans="1:19" ht="12.75" hidden="1">
      <c r="A8" s="77"/>
      <c r="B8" s="77"/>
      <c r="C8" s="77"/>
      <c r="D8" s="77"/>
      <c r="E8" s="77">
        <v>0.702804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12.75">
      <c r="A9" s="77">
        <v>1</v>
      </c>
      <c r="B9" s="77" t="s">
        <v>544</v>
      </c>
      <c r="C9" s="77" t="s">
        <v>545</v>
      </c>
      <c r="D9" s="77">
        <v>662544</v>
      </c>
      <c r="E9" s="77">
        <f>D9/$E$8</f>
        <v>942715.1809039221</v>
      </c>
      <c r="F9" s="77">
        <v>465682</v>
      </c>
      <c r="G9" s="77">
        <f>F9/$E$8</f>
        <v>662605.7905191205</v>
      </c>
      <c r="H9" s="77">
        <v>106131</v>
      </c>
      <c r="I9" s="77">
        <f aca="true" t="shared" si="0" ref="I9:I14">H9/$E$8</f>
        <v>151010.80813427357</v>
      </c>
      <c r="J9" s="77">
        <v>42549</v>
      </c>
      <c r="K9" s="77">
        <f aca="true" t="shared" si="1" ref="K9:K14">J9/$E$8</f>
        <v>60541.77267061656</v>
      </c>
      <c r="L9" s="77">
        <v>48182</v>
      </c>
      <c r="M9" s="77">
        <f aca="true" t="shared" si="2" ref="M9:M14">L9/$E$8</f>
        <v>68556.80957991132</v>
      </c>
      <c r="N9" s="77">
        <v>10804</v>
      </c>
      <c r="O9" s="77">
        <f aca="true" t="shared" si="3" ref="O9:O14">N9/$E$8</f>
        <v>15372.707042077165</v>
      </c>
      <c r="P9" s="77">
        <v>10804</v>
      </c>
      <c r="Q9" s="77">
        <f aca="true" t="shared" si="4" ref="Q9:Q14">P9/$E$8</f>
        <v>15372.707042077165</v>
      </c>
      <c r="R9" s="77">
        <v>0</v>
      </c>
      <c r="S9" s="77">
        <f aca="true" t="shared" si="5" ref="S9:S14">R9/$E$8</f>
        <v>0</v>
      </c>
    </row>
    <row r="10" spans="1:19" ht="12.75">
      <c r="A10" s="45">
        <v>2</v>
      </c>
      <c r="B10" s="45" t="s">
        <v>546</v>
      </c>
      <c r="C10" s="45" t="s">
        <v>547</v>
      </c>
      <c r="D10" s="45">
        <v>502009</v>
      </c>
      <c r="E10" s="77">
        <f aca="true" t="shared" si="6" ref="E10:G73">D10/$E$8</f>
        <v>714294.4547839796</v>
      </c>
      <c r="F10" s="45">
        <v>368058</v>
      </c>
      <c r="G10" s="77">
        <f t="shared" si="6"/>
        <v>523699.3528779005</v>
      </c>
      <c r="H10" s="45">
        <v>84535</v>
      </c>
      <c r="I10" s="77">
        <f t="shared" si="0"/>
        <v>120282.46851184683</v>
      </c>
      <c r="J10" s="45">
        <v>27148</v>
      </c>
      <c r="K10" s="77">
        <f t="shared" si="1"/>
        <v>38628.12391506025</v>
      </c>
      <c r="L10" s="45">
        <v>22268</v>
      </c>
      <c r="M10" s="77">
        <f t="shared" si="2"/>
        <v>31684.509479172004</v>
      </c>
      <c r="N10" s="45">
        <v>11344</v>
      </c>
      <c r="O10" s="77">
        <f t="shared" si="3"/>
        <v>16141.057819818898</v>
      </c>
      <c r="P10" s="45">
        <v>5672</v>
      </c>
      <c r="Q10" s="77">
        <f t="shared" si="4"/>
        <v>8070.528909909449</v>
      </c>
      <c r="R10" s="45">
        <v>5672</v>
      </c>
      <c r="S10" s="77">
        <f t="shared" si="5"/>
        <v>8070.528909909449</v>
      </c>
    </row>
    <row r="11" spans="1:19" ht="12.75">
      <c r="A11" s="45">
        <v>3</v>
      </c>
      <c r="B11" s="45" t="s">
        <v>546</v>
      </c>
      <c r="C11" s="45" t="s">
        <v>548</v>
      </c>
      <c r="D11" s="45">
        <v>740877</v>
      </c>
      <c r="E11" s="77">
        <f t="shared" si="6"/>
        <v>1054172.998446224</v>
      </c>
      <c r="F11" s="45">
        <v>542525</v>
      </c>
      <c r="G11" s="77">
        <f t="shared" si="6"/>
        <v>771943.5290635796</v>
      </c>
      <c r="H11" s="45">
        <v>126583</v>
      </c>
      <c r="I11" s="77">
        <f t="shared" si="0"/>
        <v>180111.38240533634</v>
      </c>
      <c r="J11" s="45">
        <v>44246</v>
      </c>
      <c r="K11" s="77">
        <f t="shared" si="1"/>
        <v>62956.38613326049</v>
      </c>
      <c r="L11" s="45">
        <v>27523</v>
      </c>
      <c r="M11" s="77">
        <f t="shared" si="2"/>
        <v>39161.70084404756</v>
      </c>
      <c r="N11" s="45">
        <v>45054</v>
      </c>
      <c r="O11" s="77">
        <f t="shared" si="3"/>
        <v>64106.06655625182</v>
      </c>
      <c r="P11" s="45">
        <v>45054</v>
      </c>
      <c r="Q11" s="77">
        <f t="shared" si="4"/>
        <v>64106.06655625182</v>
      </c>
      <c r="R11" s="45">
        <v>0</v>
      </c>
      <c r="S11" s="77">
        <f t="shared" si="5"/>
        <v>0</v>
      </c>
    </row>
    <row r="12" spans="1:19" ht="12.75">
      <c r="A12" s="45">
        <v>4</v>
      </c>
      <c r="B12" s="45" t="s">
        <v>546</v>
      </c>
      <c r="C12" s="45" t="s">
        <v>549</v>
      </c>
      <c r="D12" s="45">
        <v>395278</v>
      </c>
      <c r="E12" s="77">
        <f t="shared" si="6"/>
        <v>562429.9235633264</v>
      </c>
      <c r="F12" s="45">
        <v>280847</v>
      </c>
      <c r="G12" s="77">
        <f t="shared" si="6"/>
        <v>399609.27940080024</v>
      </c>
      <c r="H12" s="45">
        <v>71311</v>
      </c>
      <c r="I12" s="77">
        <f t="shared" si="0"/>
        <v>101466.4116880382</v>
      </c>
      <c r="J12" s="45">
        <v>27341</v>
      </c>
      <c r="K12" s="77">
        <f t="shared" si="1"/>
        <v>38902.738174512386</v>
      </c>
      <c r="L12" s="45">
        <v>15779</v>
      </c>
      <c r="M12" s="77">
        <f t="shared" si="2"/>
        <v>22451.494299975526</v>
      </c>
      <c r="N12" s="45">
        <v>4118</v>
      </c>
      <c r="O12" s="77">
        <f t="shared" si="3"/>
        <v>5859.38611618602</v>
      </c>
      <c r="P12" s="45">
        <v>4118</v>
      </c>
      <c r="Q12" s="77">
        <f t="shared" si="4"/>
        <v>5859.38611618602</v>
      </c>
      <c r="R12" s="45">
        <v>0</v>
      </c>
      <c r="S12" s="77">
        <f t="shared" si="5"/>
        <v>0</v>
      </c>
    </row>
    <row r="13" spans="1:19" ht="12.75">
      <c r="A13" s="45">
        <v>5</v>
      </c>
      <c r="B13" s="45" t="s">
        <v>550</v>
      </c>
      <c r="C13" s="45" t="s">
        <v>551</v>
      </c>
      <c r="D13" s="45">
        <v>901637.58</v>
      </c>
      <c r="E13" s="77">
        <f t="shared" si="6"/>
        <v>1282914.695989209</v>
      </c>
      <c r="F13" s="45">
        <v>643393</v>
      </c>
      <c r="G13" s="77">
        <f t="shared" si="6"/>
        <v>915465.7628584926</v>
      </c>
      <c r="H13" s="45">
        <v>155984</v>
      </c>
      <c r="I13" s="77">
        <f t="shared" si="0"/>
        <v>221945.23650975237</v>
      </c>
      <c r="J13" s="45">
        <v>62752.58</v>
      </c>
      <c r="K13" s="77">
        <f t="shared" si="1"/>
        <v>89288.87712648192</v>
      </c>
      <c r="L13" s="45">
        <v>39508</v>
      </c>
      <c r="M13" s="77">
        <f t="shared" si="2"/>
        <v>56214.81949448211</v>
      </c>
      <c r="N13" s="45">
        <v>7781</v>
      </c>
      <c r="O13" s="77">
        <f t="shared" si="3"/>
        <v>11071.3655585341</v>
      </c>
      <c r="P13" s="45">
        <v>7781</v>
      </c>
      <c r="Q13" s="77">
        <f t="shared" si="4"/>
        <v>11071.3655585341</v>
      </c>
      <c r="R13" s="45">
        <v>0</v>
      </c>
      <c r="S13" s="77">
        <f t="shared" si="5"/>
        <v>0</v>
      </c>
    </row>
    <row r="14" spans="1:19" s="49" customFormat="1" ht="12.75">
      <c r="A14" s="48">
        <v>5</v>
      </c>
      <c r="B14" s="48"/>
      <c r="C14" s="48" t="s">
        <v>552</v>
      </c>
      <c r="D14" s="48">
        <f aca="true" t="shared" si="7" ref="D14:R14">SUM(D9:D13)</f>
        <v>3202345.58</v>
      </c>
      <c r="E14" s="77">
        <f t="shared" si="6"/>
        <v>4556527.253686661</v>
      </c>
      <c r="F14" s="48">
        <f t="shared" si="7"/>
        <v>2300505</v>
      </c>
      <c r="G14" s="77">
        <f t="shared" si="6"/>
        <v>3273323.7147198934</v>
      </c>
      <c r="H14" s="48">
        <f t="shared" si="7"/>
        <v>544544</v>
      </c>
      <c r="I14" s="77">
        <f t="shared" si="0"/>
        <v>774816.3072492473</v>
      </c>
      <c r="J14" s="48">
        <f t="shared" si="7"/>
        <v>204036.58000000002</v>
      </c>
      <c r="K14" s="77">
        <f t="shared" si="1"/>
        <v>290317.8980199316</v>
      </c>
      <c r="L14" s="48">
        <f t="shared" si="7"/>
        <v>153260</v>
      </c>
      <c r="M14" s="77">
        <f t="shared" si="2"/>
        <v>218069.33369758853</v>
      </c>
      <c r="N14" s="48">
        <f t="shared" si="7"/>
        <v>79101</v>
      </c>
      <c r="O14" s="77">
        <f t="shared" si="3"/>
        <v>112550.583092868</v>
      </c>
      <c r="P14" s="48">
        <f t="shared" si="7"/>
        <v>73429</v>
      </c>
      <c r="Q14" s="77">
        <f t="shared" si="4"/>
        <v>104480.05418295856</v>
      </c>
      <c r="R14" s="48">
        <f t="shared" si="7"/>
        <v>5672</v>
      </c>
      <c r="S14" s="77">
        <f t="shared" si="5"/>
        <v>8070.528909909449</v>
      </c>
    </row>
    <row r="15" spans="1:19" ht="4.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</row>
    <row r="16" spans="1:19" ht="12.75">
      <c r="A16" s="45">
        <v>1</v>
      </c>
      <c r="B16" s="45" t="s">
        <v>546</v>
      </c>
      <c r="C16" s="45" t="s">
        <v>553</v>
      </c>
      <c r="D16" s="45">
        <v>441629</v>
      </c>
      <c r="E16" s="77">
        <f t="shared" si="6"/>
        <v>628381.454857969</v>
      </c>
      <c r="F16" s="45">
        <v>294465</v>
      </c>
      <c r="G16" s="77">
        <f t="shared" si="6"/>
        <v>418985.9477179982</v>
      </c>
      <c r="H16" s="45">
        <v>75437</v>
      </c>
      <c r="I16" s="77">
        <f>H16/$E$8</f>
        <v>107337.18077870928</v>
      </c>
      <c r="J16" s="45">
        <v>40186</v>
      </c>
      <c r="K16" s="77">
        <f>J16/$E$8</f>
        <v>57179.526582091166</v>
      </c>
      <c r="L16" s="45">
        <v>31541</v>
      </c>
      <c r="M16" s="77">
        <f>L16/$E$8</f>
        <v>44878.799779170295</v>
      </c>
      <c r="N16" s="45">
        <v>15228</v>
      </c>
      <c r="O16" s="77">
        <f>N16/$E$8</f>
        <v>21667.491932316832</v>
      </c>
      <c r="P16" s="45">
        <v>15228</v>
      </c>
      <c r="Q16" s="77">
        <f>P16/$E$8</f>
        <v>21667.491932316832</v>
      </c>
      <c r="R16" s="45">
        <v>0</v>
      </c>
      <c r="S16" s="77">
        <f>R16/$E$8</f>
        <v>0</v>
      </c>
    </row>
    <row r="17" spans="1:19" ht="12.75">
      <c r="A17" s="45">
        <v>2</v>
      </c>
      <c r="B17" s="45" t="s">
        <v>554</v>
      </c>
      <c r="C17" s="45" t="s">
        <v>555</v>
      </c>
      <c r="D17" s="45">
        <v>773868.8</v>
      </c>
      <c r="E17" s="77">
        <f t="shared" si="6"/>
        <v>1101116.1006482604</v>
      </c>
      <c r="F17" s="45">
        <v>550332</v>
      </c>
      <c r="G17" s="77">
        <f t="shared" si="6"/>
        <v>783051.8892891902</v>
      </c>
      <c r="H17" s="45">
        <v>132001.4</v>
      </c>
      <c r="I17" s="77">
        <f>H17/$E$8</f>
        <v>187821.0710240693</v>
      </c>
      <c r="J17" s="45">
        <v>38616.4</v>
      </c>
      <c r="K17" s="77">
        <f>J17/$E$8</f>
        <v>54946.186988121866</v>
      </c>
      <c r="L17" s="45">
        <v>52919</v>
      </c>
      <c r="M17" s="77">
        <f>L17/$E$8</f>
        <v>75296.95334687908</v>
      </c>
      <c r="N17" s="45">
        <v>4710</v>
      </c>
      <c r="O17" s="77">
        <f>N17/$E$8</f>
        <v>6701.72622808066</v>
      </c>
      <c r="P17" s="45">
        <v>4710</v>
      </c>
      <c r="Q17" s="77">
        <f>P17/$E$8</f>
        <v>6701.72622808066</v>
      </c>
      <c r="R17" s="45">
        <v>0</v>
      </c>
      <c r="S17" s="77">
        <f>R17/$E$8</f>
        <v>0</v>
      </c>
    </row>
    <row r="18" spans="1:19" ht="12.75">
      <c r="A18" s="45">
        <v>3</v>
      </c>
      <c r="B18" s="45" t="s">
        <v>556</v>
      </c>
      <c r="C18" s="45" t="s">
        <v>557</v>
      </c>
      <c r="D18" s="45">
        <v>140972</v>
      </c>
      <c r="E18" s="77">
        <f t="shared" si="6"/>
        <v>200585.08488853223</v>
      </c>
      <c r="F18" s="45">
        <v>94758</v>
      </c>
      <c r="G18" s="77">
        <f t="shared" si="6"/>
        <v>134828.4870319463</v>
      </c>
      <c r="H18" s="45">
        <v>23625</v>
      </c>
      <c r="I18" s="77">
        <f>H18/$E$8</f>
        <v>33615.34652620076</v>
      </c>
      <c r="J18" s="45">
        <v>9837</v>
      </c>
      <c r="K18" s="77">
        <f>J18/$E$8</f>
        <v>13996.790001195213</v>
      </c>
      <c r="L18" s="45">
        <v>12752</v>
      </c>
      <c r="M18" s="77">
        <f>L18/$E$8</f>
        <v>18144.46132918993</v>
      </c>
      <c r="N18" s="45">
        <v>2723</v>
      </c>
      <c r="O18" s="77">
        <f>N18/$E$8</f>
        <v>3874.479940353214</v>
      </c>
      <c r="P18" s="45">
        <v>2723</v>
      </c>
      <c r="Q18" s="77">
        <f>P18/$E$8</f>
        <v>3874.479940353214</v>
      </c>
      <c r="R18" s="45">
        <v>0</v>
      </c>
      <c r="S18" s="77">
        <f>R18/$E$8</f>
        <v>0</v>
      </c>
    </row>
    <row r="19" spans="1:19" s="49" customFormat="1" ht="12.75">
      <c r="A19" s="48">
        <v>3</v>
      </c>
      <c r="B19" s="48"/>
      <c r="C19" s="48" t="s">
        <v>558</v>
      </c>
      <c r="D19" s="48">
        <f aca="true" t="shared" si="8" ref="D19:R19">SUM(D16:D18)</f>
        <v>1356469.8</v>
      </c>
      <c r="E19" s="77">
        <f t="shared" si="6"/>
        <v>1930082.6403947617</v>
      </c>
      <c r="F19" s="48">
        <f t="shared" si="8"/>
        <v>939555</v>
      </c>
      <c r="G19" s="77">
        <f t="shared" si="6"/>
        <v>1336866.3240391347</v>
      </c>
      <c r="H19" s="48">
        <f t="shared" si="8"/>
        <v>231063.4</v>
      </c>
      <c r="I19" s="77">
        <f>H19/$E$8</f>
        <v>328773.59832897934</v>
      </c>
      <c r="J19" s="48">
        <f t="shared" si="8"/>
        <v>88639.4</v>
      </c>
      <c r="K19" s="77">
        <f>J19/$E$8</f>
        <v>126122.50357140823</v>
      </c>
      <c r="L19" s="48">
        <f t="shared" si="8"/>
        <v>97212</v>
      </c>
      <c r="M19" s="77">
        <f>L19/$E$8</f>
        <v>138320.2144552393</v>
      </c>
      <c r="N19" s="48">
        <f t="shared" si="8"/>
        <v>22661</v>
      </c>
      <c r="O19" s="77">
        <f>N19/$E$8</f>
        <v>32243.69810075071</v>
      </c>
      <c r="P19" s="48">
        <f t="shared" si="8"/>
        <v>22661</v>
      </c>
      <c r="Q19" s="77">
        <f>P19/$E$8</f>
        <v>32243.69810075071</v>
      </c>
      <c r="R19" s="48">
        <f t="shared" si="8"/>
        <v>0</v>
      </c>
      <c r="S19" s="77">
        <f>R19/$E$8</f>
        <v>0</v>
      </c>
    </row>
    <row r="20" spans="1:19" ht="5.25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</row>
    <row r="21" spans="1:19" ht="12.75">
      <c r="A21" s="45">
        <v>1</v>
      </c>
      <c r="B21" s="45" t="s">
        <v>559</v>
      </c>
      <c r="C21" s="45" t="s">
        <v>560</v>
      </c>
      <c r="D21" s="45">
        <v>213383</v>
      </c>
      <c r="E21" s="77">
        <f t="shared" si="6"/>
        <v>303616.6555682666</v>
      </c>
      <c r="F21" s="45">
        <v>128526</v>
      </c>
      <c r="G21" s="77">
        <f t="shared" si="6"/>
        <v>182876.02233339593</v>
      </c>
      <c r="H21" s="45">
        <v>29697</v>
      </c>
      <c r="I21" s="77">
        <f aca="true" t="shared" si="9" ref="I21:I63">H21/$E$8</f>
        <v>42255.02416036335</v>
      </c>
      <c r="J21" s="45">
        <v>37980</v>
      </c>
      <c r="K21" s="77">
        <f aca="true" t="shared" si="10" ref="K21:K63">J21/$E$8</f>
        <v>54040.67136783513</v>
      </c>
      <c r="L21" s="45">
        <v>17180</v>
      </c>
      <c r="M21" s="77">
        <f aca="true" t="shared" si="11" ref="M21:M63">L21/$E$8</f>
        <v>24444.93770667213</v>
      </c>
      <c r="N21" s="45">
        <v>4372</v>
      </c>
      <c r="O21" s="77">
        <f aca="true" t="shared" si="12" ref="O21:O63">N21/$E$8</f>
        <v>6220.795556086761</v>
      </c>
      <c r="P21" s="45">
        <v>4372</v>
      </c>
      <c r="Q21" s="77">
        <f aca="true" t="shared" si="13" ref="Q21:Q63">P21/$E$8</f>
        <v>6220.795556086761</v>
      </c>
      <c r="R21" s="45">
        <v>0</v>
      </c>
      <c r="S21" s="77">
        <f aca="true" t="shared" si="14" ref="S21:S63">R21/$E$8</f>
        <v>0</v>
      </c>
    </row>
    <row r="22" spans="1:19" ht="12.75">
      <c r="A22" s="45">
        <v>2</v>
      </c>
      <c r="B22" s="45" t="s">
        <v>559</v>
      </c>
      <c r="C22" s="45" t="s">
        <v>561</v>
      </c>
      <c r="D22" s="45">
        <v>158392</v>
      </c>
      <c r="E22" s="77">
        <f t="shared" si="6"/>
        <v>225371.51182975623</v>
      </c>
      <c r="F22" s="45">
        <v>97508</v>
      </c>
      <c r="G22" s="77">
        <f t="shared" si="6"/>
        <v>138741.38451118662</v>
      </c>
      <c r="H22" s="45">
        <v>23490</v>
      </c>
      <c r="I22" s="77">
        <f t="shared" si="9"/>
        <v>33423.25883176533</v>
      </c>
      <c r="J22" s="45">
        <v>10401</v>
      </c>
      <c r="K22" s="77">
        <f t="shared" si="10"/>
        <v>14799.289702392132</v>
      </c>
      <c r="L22" s="45">
        <v>26993</v>
      </c>
      <c r="M22" s="77">
        <f t="shared" si="11"/>
        <v>38407.57878441216</v>
      </c>
      <c r="N22" s="45">
        <v>0</v>
      </c>
      <c r="O22" s="77">
        <f t="shared" si="12"/>
        <v>0</v>
      </c>
      <c r="P22" s="45">
        <v>0</v>
      </c>
      <c r="Q22" s="77">
        <f t="shared" si="13"/>
        <v>0</v>
      </c>
      <c r="R22" s="45">
        <v>0</v>
      </c>
      <c r="S22" s="77">
        <f t="shared" si="14"/>
        <v>0</v>
      </c>
    </row>
    <row r="23" spans="1:19" ht="12.75">
      <c r="A23" s="45">
        <v>3</v>
      </c>
      <c r="B23" s="45" t="s">
        <v>562</v>
      </c>
      <c r="C23" s="45" t="s">
        <v>563</v>
      </c>
      <c r="D23" s="45">
        <v>342136</v>
      </c>
      <c r="E23" s="77">
        <f t="shared" si="6"/>
        <v>486815.66980267613</v>
      </c>
      <c r="F23" s="45">
        <v>195960</v>
      </c>
      <c r="G23" s="77">
        <f t="shared" si="6"/>
        <v>278825.96001161064</v>
      </c>
      <c r="H23" s="45">
        <v>66894</v>
      </c>
      <c r="I23" s="77">
        <f t="shared" si="9"/>
        <v>95181.58690047296</v>
      </c>
      <c r="J23" s="45">
        <v>34966</v>
      </c>
      <c r="K23" s="77">
        <f t="shared" si="10"/>
        <v>49752.13573058776</v>
      </c>
      <c r="L23" s="45">
        <v>44316</v>
      </c>
      <c r="M23" s="77">
        <f t="shared" si="11"/>
        <v>63055.987160004785</v>
      </c>
      <c r="N23" s="45">
        <v>4397</v>
      </c>
      <c r="O23" s="77">
        <f t="shared" si="12"/>
        <v>6256.367351352582</v>
      </c>
      <c r="P23" s="45">
        <v>4397</v>
      </c>
      <c r="Q23" s="77">
        <f t="shared" si="13"/>
        <v>6256.367351352582</v>
      </c>
      <c r="R23" s="45">
        <v>0</v>
      </c>
      <c r="S23" s="77">
        <f t="shared" si="14"/>
        <v>0</v>
      </c>
    </row>
    <row r="24" spans="1:19" ht="12.75">
      <c r="A24" s="45">
        <v>4</v>
      </c>
      <c r="B24" s="45" t="s">
        <v>564</v>
      </c>
      <c r="C24" s="45" t="s">
        <v>565</v>
      </c>
      <c r="D24" s="45">
        <v>249685</v>
      </c>
      <c r="E24" s="77">
        <f t="shared" si="6"/>
        <v>355269.7480378598</v>
      </c>
      <c r="F24" s="45">
        <v>159510</v>
      </c>
      <c r="G24" s="77">
        <f t="shared" si="6"/>
        <v>226962.28251404376</v>
      </c>
      <c r="H24" s="45">
        <v>38087</v>
      </c>
      <c r="I24" s="77">
        <f t="shared" si="9"/>
        <v>54192.91865157284</v>
      </c>
      <c r="J24" s="45">
        <v>23280</v>
      </c>
      <c r="K24" s="77">
        <f t="shared" si="10"/>
        <v>33124.455751532434</v>
      </c>
      <c r="L24" s="45">
        <v>28808</v>
      </c>
      <c r="M24" s="77">
        <f t="shared" si="11"/>
        <v>40990.09112071076</v>
      </c>
      <c r="N24" s="45">
        <v>5909</v>
      </c>
      <c r="O24" s="77">
        <f t="shared" si="12"/>
        <v>8407.74952902943</v>
      </c>
      <c r="P24" s="45">
        <v>5909</v>
      </c>
      <c r="Q24" s="77">
        <f t="shared" si="13"/>
        <v>8407.74952902943</v>
      </c>
      <c r="R24" s="45">
        <v>0</v>
      </c>
      <c r="S24" s="77">
        <f t="shared" si="14"/>
        <v>0</v>
      </c>
    </row>
    <row r="25" spans="1:19" ht="12.75">
      <c r="A25" s="45">
        <v>5</v>
      </c>
      <c r="B25" s="45" t="s">
        <v>544</v>
      </c>
      <c r="C25" s="45" t="s">
        <v>566</v>
      </c>
      <c r="D25" s="45">
        <v>324953</v>
      </c>
      <c r="E25" s="77">
        <f t="shared" si="6"/>
        <v>462366.4634805721</v>
      </c>
      <c r="F25" s="45">
        <v>206586</v>
      </c>
      <c r="G25" s="77">
        <f t="shared" si="6"/>
        <v>293945.3958713952</v>
      </c>
      <c r="H25" s="45">
        <v>44481</v>
      </c>
      <c r="I25" s="77">
        <f t="shared" si="9"/>
        <v>63290.761008759204</v>
      </c>
      <c r="J25" s="45">
        <v>46369</v>
      </c>
      <c r="K25" s="77">
        <f t="shared" si="10"/>
        <v>65977.142987234</v>
      </c>
      <c r="L25" s="45">
        <v>27517</v>
      </c>
      <c r="M25" s="77">
        <f t="shared" si="11"/>
        <v>39153.16361318376</v>
      </c>
      <c r="N25" s="45">
        <v>226</v>
      </c>
      <c r="O25" s="77">
        <f t="shared" si="12"/>
        <v>321.56902920302105</v>
      </c>
      <c r="P25" s="45">
        <v>226</v>
      </c>
      <c r="Q25" s="77">
        <f t="shared" si="13"/>
        <v>321.56902920302105</v>
      </c>
      <c r="R25" s="45">
        <v>0</v>
      </c>
      <c r="S25" s="77">
        <f t="shared" si="14"/>
        <v>0</v>
      </c>
    </row>
    <row r="26" spans="1:19" ht="12.75">
      <c r="A26" s="45">
        <v>6</v>
      </c>
      <c r="B26" s="45" t="s">
        <v>567</v>
      </c>
      <c r="C26" s="45" t="s">
        <v>568</v>
      </c>
      <c r="D26" s="45">
        <v>163618</v>
      </c>
      <c r="E26" s="77">
        <f t="shared" si="6"/>
        <v>232807.43991212343</v>
      </c>
      <c r="F26" s="45">
        <v>97892</v>
      </c>
      <c r="G26" s="77">
        <f t="shared" si="6"/>
        <v>139287.76728646964</v>
      </c>
      <c r="H26" s="45">
        <v>28033</v>
      </c>
      <c r="I26" s="77">
        <f t="shared" si="9"/>
        <v>39887.36546747031</v>
      </c>
      <c r="J26" s="45">
        <v>11395</v>
      </c>
      <c r="K26" s="77">
        <f t="shared" si="10"/>
        <v>16213.624282161172</v>
      </c>
      <c r="L26" s="45">
        <v>26298</v>
      </c>
      <c r="M26" s="77">
        <f t="shared" si="11"/>
        <v>37418.682876022336</v>
      </c>
      <c r="N26" s="45">
        <v>14805</v>
      </c>
      <c r="O26" s="77">
        <f t="shared" si="12"/>
        <v>21065.617156419143</v>
      </c>
      <c r="P26" s="45">
        <v>14805</v>
      </c>
      <c r="Q26" s="77">
        <f t="shared" si="13"/>
        <v>21065.617156419143</v>
      </c>
      <c r="R26" s="45">
        <v>0</v>
      </c>
      <c r="S26" s="77">
        <f t="shared" si="14"/>
        <v>0</v>
      </c>
    </row>
    <row r="27" spans="1:19" ht="12.75">
      <c r="A27" s="45">
        <v>7</v>
      </c>
      <c r="B27" s="45" t="s">
        <v>546</v>
      </c>
      <c r="C27" s="45" t="s">
        <v>569</v>
      </c>
      <c r="D27" s="45">
        <v>223321</v>
      </c>
      <c r="E27" s="77">
        <f t="shared" si="6"/>
        <v>317757.1556223357</v>
      </c>
      <c r="F27" s="45">
        <v>142161</v>
      </c>
      <c r="G27" s="77">
        <f t="shared" si="6"/>
        <v>202276.87947137468</v>
      </c>
      <c r="H27" s="45">
        <v>35449</v>
      </c>
      <c r="I27" s="77">
        <f t="shared" si="9"/>
        <v>50439.38281512342</v>
      </c>
      <c r="J27" s="45">
        <v>12774</v>
      </c>
      <c r="K27" s="77">
        <f t="shared" si="10"/>
        <v>18175.764509023855</v>
      </c>
      <c r="L27" s="45">
        <v>32937</v>
      </c>
      <c r="M27" s="77">
        <f t="shared" si="11"/>
        <v>46865.128826813736</v>
      </c>
      <c r="N27" s="45">
        <v>3361</v>
      </c>
      <c r="O27" s="77">
        <f t="shared" si="12"/>
        <v>4782.2721555369635</v>
      </c>
      <c r="P27" s="45">
        <v>3361</v>
      </c>
      <c r="Q27" s="77">
        <f t="shared" si="13"/>
        <v>4782.2721555369635</v>
      </c>
      <c r="R27" s="45">
        <v>0</v>
      </c>
      <c r="S27" s="77">
        <f t="shared" si="14"/>
        <v>0</v>
      </c>
    </row>
    <row r="28" spans="1:19" ht="25.5">
      <c r="A28" s="50">
        <v>8</v>
      </c>
      <c r="B28" s="50" t="s">
        <v>546</v>
      </c>
      <c r="C28" s="50" t="s">
        <v>570</v>
      </c>
      <c r="D28" s="50">
        <v>0</v>
      </c>
      <c r="E28" s="77">
        <f t="shared" si="6"/>
        <v>0</v>
      </c>
      <c r="F28" s="50">
        <v>0</v>
      </c>
      <c r="G28" s="77">
        <f t="shared" si="6"/>
        <v>0</v>
      </c>
      <c r="H28" s="50">
        <v>0</v>
      </c>
      <c r="I28" s="77">
        <f t="shared" si="9"/>
        <v>0</v>
      </c>
      <c r="J28" s="50">
        <v>0</v>
      </c>
      <c r="K28" s="77">
        <f t="shared" si="10"/>
        <v>0</v>
      </c>
      <c r="L28" s="50">
        <v>0</v>
      </c>
      <c r="M28" s="77">
        <f t="shared" si="11"/>
        <v>0</v>
      </c>
      <c r="N28" s="50">
        <v>0</v>
      </c>
      <c r="O28" s="77">
        <f t="shared" si="12"/>
        <v>0</v>
      </c>
      <c r="P28" s="50">
        <v>0</v>
      </c>
      <c r="Q28" s="77">
        <f t="shared" si="13"/>
        <v>0</v>
      </c>
      <c r="R28" s="50">
        <v>0</v>
      </c>
      <c r="S28" s="77">
        <f t="shared" si="14"/>
        <v>0</v>
      </c>
    </row>
    <row r="29" spans="1:19" ht="12.75">
      <c r="A29" s="45">
        <v>9</v>
      </c>
      <c r="B29" s="45" t="s">
        <v>546</v>
      </c>
      <c r="C29" s="45" t="s">
        <v>571</v>
      </c>
      <c r="D29" s="45">
        <v>330186</v>
      </c>
      <c r="E29" s="77">
        <f t="shared" si="6"/>
        <v>469812.35166561377</v>
      </c>
      <c r="F29" s="45">
        <v>194980</v>
      </c>
      <c r="G29" s="77">
        <f t="shared" si="6"/>
        <v>277431.54563719046</v>
      </c>
      <c r="H29" s="45">
        <v>52244</v>
      </c>
      <c r="I29" s="77">
        <f t="shared" si="9"/>
        <v>74336.51487470191</v>
      </c>
      <c r="J29" s="45">
        <v>76794</v>
      </c>
      <c r="K29" s="77">
        <f t="shared" si="10"/>
        <v>109268.01782573805</v>
      </c>
      <c r="L29" s="45">
        <v>6168</v>
      </c>
      <c r="M29" s="77">
        <f t="shared" si="11"/>
        <v>8776.273327983336</v>
      </c>
      <c r="N29" s="45">
        <v>5280</v>
      </c>
      <c r="O29" s="77">
        <f t="shared" si="12"/>
        <v>7512.763160141377</v>
      </c>
      <c r="P29" s="45">
        <v>5280</v>
      </c>
      <c r="Q29" s="77">
        <f t="shared" si="13"/>
        <v>7512.763160141377</v>
      </c>
      <c r="R29" s="45">
        <v>0</v>
      </c>
      <c r="S29" s="77">
        <f t="shared" si="14"/>
        <v>0</v>
      </c>
    </row>
    <row r="30" spans="1:19" ht="12.75">
      <c r="A30" s="45">
        <v>10</v>
      </c>
      <c r="B30" s="45" t="s">
        <v>546</v>
      </c>
      <c r="C30" s="45" t="s">
        <v>572</v>
      </c>
      <c r="D30" s="45">
        <v>236851</v>
      </c>
      <c r="E30" s="77">
        <f t="shared" si="6"/>
        <v>337008.611220198</v>
      </c>
      <c r="F30" s="45">
        <v>141437</v>
      </c>
      <c r="G30" s="77">
        <f t="shared" si="6"/>
        <v>201246.7202804765</v>
      </c>
      <c r="H30" s="45">
        <v>41388</v>
      </c>
      <c r="I30" s="77">
        <f t="shared" si="9"/>
        <v>58889.81849847184</v>
      </c>
      <c r="J30" s="45">
        <v>14734</v>
      </c>
      <c r="K30" s="77">
        <f t="shared" si="10"/>
        <v>20964.593257864213</v>
      </c>
      <c r="L30" s="45">
        <v>39292</v>
      </c>
      <c r="M30" s="77">
        <f t="shared" si="11"/>
        <v>55907.47918338541</v>
      </c>
      <c r="N30" s="45">
        <v>2768</v>
      </c>
      <c r="O30" s="77">
        <f t="shared" si="12"/>
        <v>3938.509171831691</v>
      </c>
      <c r="P30" s="45">
        <v>2768</v>
      </c>
      <c r="Q30" s="77">
        <f t="shared" si="13"/>
        <v>3938.509171831691</v>
      </c>
      <c r="R30" s="45">
        <v>0</v>
      </c>
      <c r="S30" s="77">
        <f t="shared" si="14"/>
        <v>0</v>
      </c>
    </row>
    <row r="31" spans="1:19" ht="12.75">
      <c r="A31" s="45">
        <v>11</v>
      </c>
      <c r="B31" s="45" t="s">
        <v>546</v>
      </c>
      <c r="C31" s="45" t="s">
        <v>573</v>
      </c>
      <c r="D31" s="45">
        <v>487660</v>
      </c>
      <c r="E31" s="77">
        <f t="shared" si="6"/>
        <v>693877.667173209</v>
      </c>
      <c r="F31" s="45">
        <v>306164</v>
      </c>
      <c r="G31" s="77">
        <f t="shared" si="6"/>
        <v>435632.12503059173</v>
      </c>
      <c r="H31" s="45">
        <v>87711</v>
      </c>
      <c r="I31" s="77">
        <f t="shared" si="9"/>
        <v>124801.50938241673</v>
      </c>
      <c r="J31" s="45">
        <v>87975</v>
      </c>
      <c r="K31" s="77">
        <f t="shared" si="10"/>
        <v>125177.14754042379</v>
      </c>
      <c r="L31" s="45">
        <v>5810</v>
      </c>
      <c r="M31" s="77">
        <f t="shared" si="11"/>
        <v>8266.88521977678</v>
      </c>
      <c r="N31" s="45">
        <v>3235</v>
      </c>
      <c r="O31" s="77">
        <f t="shared" si="12"/>
        <v>4602.990307397226</v>
      </c>
      <c r="P31" s="45">
        <v>3235</v>
      </c>
      <c r="Q31" s="77">
        <f t="shared" si="13"/>
        <v>4602.990307397226</v>
      </c>
      <c r="R31" s="45">
        <v>0</v>
      </c>
      <c r="S31" s="77">
        <f t="shared" si="14"/>
        <v>0</v>
      </c>
    </row>
    <row r="32" spans="1:19" ht="12.75">
      <c r="A32" s="45">
        <v>12</v>
      </c>
      <c r="B32" s="45" t="s">
        <v>546</v>
      </c>
      <c r="C32" s="45" t="s">
        <v>574</v>
      </c>
      <c r="D32" s="45">
        <v>327498</v>
      </c>
      <c r="E32" s="77">
        <f t="shared" si="6"/>
        <v>465987.6722386327</v>
      </c>
      <c r="F32" s="45">
        <v>219878</v>
      </c>
      <c r="G32" s="77">
        <f t="shared" si="6"/>
        <v>312858.2079783268</v>
      </c>
      <c r="H32" s="45">
        <v>50787</v>
      </c>
      <c r="I32" s="77">
        <f t="shared" si="9"/>
        <v>72263.39064660987</v>
      </c>
      <c r="J32" s="45">
        <v>24277</v>
      </c>
      <c r="K32" s="77">
        <f t="shared" si="10"/>
        <v>34543.05894673337</v>
      </c>
      <c r="L32" s="45">
        <v>32556</v>
      </c>
      <c r="M32" s="77">
        <f t="shared" si="11"/>
        <v>46323.01466696263</v>
      </c>
      <c r="N32" s="45">
        <v>3099</v>
      </c>
      <c r="O32" s="77">
        <f t="shared" si="12"/>
        <v>4409.47974115116</v>
      </c>
      <c r="P32" s="45">
        <v>3099</v>
      </c>
      <c r="Q32" s="77">
        <f t="shared" si="13"/>
        <v>4409.47974115116</v>
      </c>
      <c r="R32" s="45">
        <v>0</v>
      </c>
      <c r="S32" s="77">
        <f t="shared" si="14"/>
        <v>0</v>
      </c>
    </row>
    <row r="33" spans="1:19" ht="12.75">
      <c r="A33" s="45">
        <v>13</v>
      </c>
      <c r="B33" s="45" t="s">
        <v>546</v>
      </c>
      <c r="C33" s="45" t="s">
        <v>575</v>
      </c>
      <c r="D33" s="45">
        <v>223689</v>
      </c>
      <c r="E33" s="77">
        <f t="shared" si="6"/>
        <v>318280.7724486486</v>
      </c>
      <c r="F33" s="45">
        <v>138457</v>
      </c>
      <c r="G33" s="77">
        <f t="shared" si="6"/>
        <v>197006.56228479065</v>
      </c>
      <c r="H33" s="45">
        <v>32772</v>
      </c>
      <c r="I33" s="77">
        <f t="shared" si="9"/>
        <v>46630.35497805932</v>
      </c>
      <c r="J33" s="45">
        <v>13059</v>
      </c>
      <c r="K33" s="77">
        <f t="shared" si="10"/>
        <v>18581.28297505421</v>
      </c>
      <c r="L33" s="45">
        <v>39401</v>
      </c>
      <c r="M33" s="77">
        <f t="shared" si="11"/>
        <v>56062.572210744394</v>
      </c>
      <c r="N33" s="45">
        <v>3142</v>
      </c>
      <c r="O33" s="77">
        <f t="shared" si="12"/>
        <v>4470.663229008373</v>
      </c>
      <c r="P33" s="45">
        <v>3142</v>
      </c>
      <c r="Q33" s="77">
        <f t="shared" si="13"/>
        <v>4470.663229008373</v>
      </c>
      <c r="R33" s="45">
        <v>0</v>
      </c>
      <c r="S33" s="77">
        <f t="shared" si="14"/>
        <v>0</v>
      </c>
    </row>
    <row r="34" spans="1:19" ht="12.75">
      <c r="A34" s="45">
        <v>14</v>
      </c>
      <c r="B34" s="45" t="s">
        <v>576</v>
      </c>
      <c r="C34" s="45" t="s">
        <v>577</v>
      </c>
      <c r="D34" s="45">
        <v>104136</v>
      </c>
      <c r="E34" s="77">
        <f t="shared" si="6"/>
        <v>148172.17887206105</v>
      </c>
      <c r="F34" s="45">
        <v>63775</v>
      </c>
      <c r="G34" s="77">
        <f t="shared" si="6"/>
        <v>90743.64972310915</v>
      </c>
      <c r="H34" s="45">
        <v>15098</v>
      </c>
      <c r="I34" s="77">
        <f t="shared" si="9"/>
        <v>21482.518596934566</v>
      </c>
      <c r="J34" s="45">
        <v>15704</v>
      </c>
      <c r="K34" s="77">
        <f t="shared" si="10"/>
        <v>22344.778914178063</v>
      </c>
      <c r="L34" s="45">
        <v>9559</v>
      </c>
      <c r="M34" s="77">
        <f t="shared" si="11"/>
        <v>13601.231637839284</v>
      </c>
      <c r="N34" s="45">
        <v>0</v>
      </c>
      <c r="O34" s="77">
        <f t="shared" si="12"/>
        <v>0</v>
      </c>
      <c r="P34" s="45">
        <v>0</v>
      </c>
      <c r="Q34" s="77">
        <f t="shared" si="13"/>
        <v>0</v>
      </c>
      <c r="R34" s="45">
        <v>0</v>
      </c>
      <c r="S34" s="77">
        <f t="shared" si="14"/>
        <v>0</v>
      </c>
    </row>
    <row r="35" spans="1:19" ht="12.75">
      <c r="A35" s="45">
        <v>15</v>
      </c>
      <c r="B35" s="45" t="s">
        <v>578</v>
      </c>
      <c r="C35" s="45" t="s">
        <v>579</v>
      </c>
      <c r="D35" s="45">
        <v>182311</v>
      </c>
      <c r="E35" s="77">
        <f t="shared" si="6"/>
        <v>259405.18266828306</v>
      </c>
      <c r="F35" s="45">
        <v>111782</v>
      </c>
      <c r="G35" s="77">
        <f t="shared" si="6"/>
        <v>159051.45673615974</v>
      </c>
      <c r="H35" s="45">
        <v>26311</v>
      </c>
      <c r="I35" s="77">
        <f t="shared" si="9"/>
        <v>37437.18020956056</v>
      </c>
      <c r="J35" s="45">
        <v>17404</v>
      </c>
      <c r="K35" s="77">
        <f t="shared" si="10"/>
        <v>24763.660992253885</v>
      </c>
      <c r="L35" s="45">
        <v>26814</v>
      </c>
      <c r="M35" s="77">
        <f t="shared" si="11"/>
        <v>38152.88473030888</v>
      </c>
      <c r="N35" s="45">
        <v>2280</v>
      </c>
      <c r="O35" s="77">
        <f t="shared" si="12"/>
        <v>3244.1477282428673</v>
      </c>
      <c r="P35" s="45">
        <v>2280</v>
      </c>
      <c r="Q35" s="77">
        <f t="shared" si="13"/>
        <v>3244.1477282428673</v>
      </c>
      <c r="R35" s="45">
        <v>0</v>
      </c>
      <c r="S35" s="77">
        <f t="shared" si="14"/>
        <v>0</v>
      </c>
    </row>
    <row r="36" spans="1:19" ht="12.75">
      <c r="A36" s="45">
        <v>16</v>
      </c>
      <c r="B36" s="45" t="s">
        <v>580</v>
      </c>
      <c r="C36" s="45" t="s">
        <v>581</v>
      </c>
      <c r="D36" s="45">
        <v>23732</v>
      </c>
      <c r="E36" s="77">
        <f t="shared" si="6"/>
        <v>33767.59380993847</v>
      </c>
      <c r="F36" s="45">
        <v>17620</v>
      </c>
      <c r="G36" s="77">
        <f t="shared" si="6"/>
        <v>25071.00130335058</v>
      </c>
      <c r="H36" s="45">
        <v>4245</v>
      </c>
      <c r="I36" s="77">
        <f t="shared" si="9"/>
        <v>6040.090836136391</v>
      </c>
      <c r="J36" s="45">
        <v>1197</v>
      </c>
      <c r="K36" s="77">
        <f t="shared" si="10"/>
        <v>1703.1775573275054</v>
      </c>
      <c r="L36" s="45">
        <v>670</v>
      </c>
      <c r="M36" s="77">
        <f t="shared" si="11"/>
        <v>953.3241131240004</v>
      </c>
      <c r="N36" s="45">
        <v>0</v>
      </c>
      <c r="O36" s="77">
        <f t="shared" si="12"/>
        <v>0</v>
      </c>
      <c r="P36" s="45">
        <v>0</v>
      </c>
      <c r="Q36" s="77">
        <f t="shared" si="13"/>
        <v>0</v>
      </c>
      <c r="R36" s="45">
        <v>0</v>
      </c>
      <c r="S36" s="77">
        <f t="shared" si="14"/>
        <v>0</v>
      </c>
    </row>
    <row r="37" spans="1:19" ht="12.75">
      <c r="A37" s="50">
        <v>17</v>
      </c>
      <c r="B37" s="50" t="s">
        <v>582</v>
      </c>
      <c r="C37" s="50" t="s">
        <v>583</v>
      </c>
      <c r="D37" s="50">
        <v>0</v>
      </c>
      <c r="E37" s="77">
        <f t="shared" si="6"/>
        <v>0</v>
      </c>
      <c r="F37" s="50">
        <v>0</v>
      </c>
      <c r="G37" s="77">
        <f t="shared" si="6"/>
        <v>0</v>
      </c>
      <c r="H37" s="50">
        <v>0</v>
      </c>
      <c r="I37" s="77">
        <f t="shared" si="9"/>
        <v>0</v>
      </c>
      <c r="J37" s="50">
        <v>0</v>
      </c>
      <c r="K37" s="77">
        <f t="shared" si="10"/>
        <v>0</v>
      </c>
      <c r="L37" s="50">
        <v>0</v>
      </c>
      <c r="M37" s="77">
        <f t="shared" si="11"/>
        <v>0</v>
      </c>
      <c r="N37" s="50">
        <v>0</v>
      </c>
      <c r="O37" s="77">
        <f t="shared" si="12"/>
        <v>0</v>
      </c>
      <c r="P37" s="50">
        <v>0</v>
      </c>
      <c r="Q37" s="77">
        <f t="shared" si="13"/>
        <v>0</v>
      </c>
      <c r="R37" s="50">
        <v>0</v>
      </c>
      <c r="S37" s="77">
        <f t="shared" si="14"/>
        <v>0</v>
      </c>
    </row>
    <row r="38" spans="1:19" ht="12.75">
      <c r="A38" s="45">
        <v>18</v>
      </c>
      <c r="B38" s="45" t="s">
        <v>584</v>
      </c>
      <c r="C38" s="45" t="s">
        <v>585</v>
      </c>
      <c r="D38" s="45">
        <v>118228</v>
      </c>
      <c r="E38" s="77">
        <f t="shared" si="6"/>
        <v>168223.288427499</v>
      </c>
      <c r="F38" s="45">
        <v>69960</v>
      </c>
      <c r="G38" s="77">
        <f t="shared" si="6"/>
        <v>99544.11187187325</v>
      </c>
      <c r="H38" s="45">
        <v>21972</v>
      </c>
      <c r="I38" s="77">
        <f t="shared" si="9"/>
        <v>31263.339423224683</v>
      </c>
      <c r="J38" s="45">
        <v>12324</v>
      </c>
      <c r="K38" s="77">
        <f t="shared" si="10"/>
        <v>17535.47219423908</v>
      </c>
      <c r="L38" s="45">
        <v>13972</v>
      </c>
      <c r="M38" s="77">
        <f t="shared" si="11"/>
        <v>19880.36493816199</v>
      </c>
      <c r="N38" s="45">
        <v>5326</v>
      </c>
      <c r="O38" s="77">
        <f t="shared" si="12"/>
        <v>7578.2152634304875</v>
      </c>
      <c r="P38" s="45">
        <v>5326</v>
      </c>
      <c r="Q38" s="77">
        <f t="shared" si="13"/>
        <v>7578.2152634304875</v>
      </c>
      <c r="R38" s="45">
        <v>0</v>
      </c>
      <c r="S38" s="77">
        <f t="shared" si="14"/>
        <v>0</v>
      </c>
    </row>
    <row r="39" spans="1:19" ht="25.5">
      <c r="A39" s="50">
        <v>19</v>
      </c>
      <c r="B39" s="50" t="s">
        <v>586</v>
      </c>
      <c r="C39" s="50" t="s">
        <v>587</v>
      </c>
      <c r="D39" s="50">
        <v>0</v>
      </c>
      <c r="E39" s="77">
        <f t="shared" si="6"/>
        <v>0</v>
      </c>
      <c r="F39" s="50">
        <v>0</v>
      </c>
      <c r="G39" s="77">
        <f t="shared" si="6"/>
        <v>0</v>
      </c>
      <c r="H39" s="50">
        <v>0</v>
      </c>
      <c r="I39" s="77">
        <f t="shared" si="9"/>
        <v>0</v>
      </c>
      <c r="J39" s="50">
        <v>0</v>
      </c>
      <c r="K39" s="77">
        <f t="shared" si="10"/>
        <v>0</v>
      </c>
      <c r="L39" s="50">
        <v>0</v>
      </c>
      <c r="M39" s="77">
        <f t="shared" si="11"/>
        <v>0</v>
      </c>
      <c r="N39" s="50">
        <v>0</v>
      </c>
      <c r="O39" s="77">
        <f t="shared" si="12"/>
        <v>0</v>
      </c>
      <c r="P39" s="50">
        <v>0</v>
      </c>
      <c r="Q39" s="77">
        <f t="shared" si="13"/>
        <v>0</v>
      </c>
      <c r="R39" s="50">
        <v>0</v>
      </c>
      <c r="S39" s="77">
        <f t="shared" si="14"/>
        <v>0</v>
      </c>
    </row>
    <row r="40" spans="1:19" ht="12.75">
      <c r="A40" s="45">
        <v>20</v>
      </c>
      <c r="B40" s="45" t="s">
        <v>550</v>
      </c>
      <c r="C40" s="45" t="s">
        <v>588</v>
      </c>
      <c r="D40" s="45">
        <v>182613</v>
      </c>
      <c r="E40" s="77">
        <f t="shared" si="6"/>
        <v>259834.88995509417</v>
      </c>
      <c r="F40" s="45">
        <v>105809</v>
      </c>
      <c r="G40" s="77">
        <f t="shared" si="6"/>
        <v>150552.6434112498</v>
      </c>
      <c r="H40" s="45">
        <v>29962</v>
      </c>
      <c r="I40" s="77">
        <f t="shared" si="9"/>
        <v>42632.085190181046</v>
      </c>
      <c r="J40" s="45">
        <v>30201</v>
      </c>
      <c r="K40" s="77">
        <f t="shared" si="10"/>
        <v>42972.151552922296</v>
      </c>
      <c r="L40" s="45">
        <v>16641</v>
      </c>
      <c r="M40" s="77">
        <f t="shared" si="11"/>
        <v>23678.00980074103</v>
      </c>
      <c r="N40" s="45">
        <v>6942</v>
      </c>
      <c r="O40" s="77">
        <f t="shared" si="12"/>
        <v>9877.57610941315</v>
      </c>
      <c r="P40" s="45">
        <v>6942</v>
      </c>
      <c r="Q40" s="77">
        <f t="shared" si="13"/>
        <v>9877.57610941315</v>
      </c>
      <c r="R40" s="45">
        <v>0</v>
      </c>
      <c r="S40" s="77">
        <f t="shared" si="14"/>
        <v>0</v>
      </c>
    </row>
    <row r="41" spans="1:19" ht="12.75">
      <c r="A41" s="45">
        <v>21</v>
      </c>
      <c r="B41" s="45" t="s">
        <v>589</v>
      </c>
      <c r="C41" s="45" t="s">
        <v>590</v>
      </c>
      <c r="D41" s="45">
        <v>98733</v>
      </c>
      <c r="E41" s="77">
        <f t="shared" si="6"/>
        <v>140484.40247921186</v>
      </c>
      <c r="F41" s="45">
        <v>62315</v>
      </c>
      <c r="G41" s="77">
        <f t="shared" si="6"/>
        <v>88666.25687958521</v>
      </c>
      <c r="H41" s="45">
        <v>15004</v>
      </c>
      <c r="I41" s="77">
        <f t="shared" si="9"/>
        <v>21348.76864673508</v>
      </c>
      <c r="J41" s="45">
        <v>8450</v>
      </c>
      <c r="K41" s="77">
        <f t="shared" si="10"/>
        <v>12023.266799847468</v>
      </c>
      <c r="L41" s="45">
        <v>12964</v>
      </c>
      <c r="M41" s="77">
        <f t="shared" si="11"/>
        <v>18446.110153044094</v>
      </c>
      <c r="N41" s="45">
        <v>4352</v>
      </c>
      <c r="O41" s="77">
        <f t="shared" si="12"/>
        <v>6192.338119874104</v>
      </c>
      <c r="P41" s="45">
        <v>4352</v>
      </c>
      <c r="Q41" s="77">
        <f t="shared" si="13"/>
        <v>6192.338119874104</v>
      </c>
      <c r="R41" s="45">
        <v>0</v>
      </c>
      <c r="S41" s="77">
        <f t="shared" si="14"/>
        <v>0</v>
      </c>
    </row>
    <row r="42" spans="1:19" ht="12.75">
      <c r="A42" s="45">
        <v>22</v>
      </c>
      <c r="B42" s="45" t="s">
        <v>589</v>
      </c>
      <c r="C42" s="45" t="s">
        <v>591</v>
      </c>
      <c r="D42" s="45">
        <v>174898</v>
      </c>
      <c r="E42" s="77">
        <f t="shared" si="6"/>
        <v>248857.43393606183</v>
      </c>
      <c r="F42" s="45">
        <v>100756</v>
      </c>
      <c r="G42" s="77">
        <f t="shared" si="6"/>
        <v>143362.8721521221</v>
      </c>
      <c r="H42" s="45">
        <v>23851</v>
      </c>
      <c r="I42" s="77">
        <f t="shared" si="9"/>
        <v>33936.915555403786</v>
      </c>
      <c r="J42" s="45">
        <v>13132</v>
      </c>
      <c r="K42" s="77">
        <f t="shared" si="10"/>
        <v>18685.152617230407</v>
      </c>
      <c r="L42" s="45">
        <v>37159</v>
      </c>
      <c r="M42" s="77">
        <f t="shared" si="11"/>
        <v>52872.493611305574</v>
      </c>
      <c r="N42" s="45">
        <v>10106</v>
      </c>
      <c r="O42" s="77">
        <f t="shared" si="12"/>
        <v>14379.542518255446</v>
      </c>
      <c r="P42" s="45">
        <v>10106</v>
      </c>
      <c r="Q42" s="77">
        <f t="shared" si="13"/>
        <v>14379.542518255446</v>
      </c>
      <c r="R42" s="45">
        <v>0</v>
      </c>
      <c r="S42" s="77">
        <f t="shared" si="14"/>
        <v>0</v>
      </c>
    </row>
    <row r="43" spans="1:19" ht="12.75">
      <c r="A43" s="45">
        <v>23</v>
      </c>
      <c r="B43" s="45" t="s">
        <v>592</v>
      </c>
      <c r="C43" s="45" t="s">
        <v>593</v>
      </c>
      <c r="D43" s="45">
        <v>278191</v>
      </c>
      <c r="E43" s="77">
        <f t="shared" si="6"/>
        <v>395830.1318717594</v>
      </c>
      <c r="F43" s="45">
        <v>166706</v>
      </c>
      <c r="G43" s="77">
        <f t="shared" si="6"/>
        <v>237201.26806335765</v>
      </c>
      <c r="H43" s="45">
        <v>39395</v>
      </c>
      <c r="I43" s="77">
        <f t="shared" si="9"/>
        <v>56054.03497988059</v>
      </c>
      <c r="J43" s="45">
        <v>10967</v>
      </c>
      <c r="K43" s="77">
        <f t="shared" si="10"/>
        <v>15604.635147210318</v>
      </c>
      <c r="L43" s="45">
        <v>61123</v>
      </c>
      <c r="M43" s="77">
        <f t="shared" si="11"/>
        <v>86970.19368131086</v>
      </c>
      <c r="N43" s="45">
        <v>4400</v>
      </c>
      <c r="O43" s="77">
        <f t="shared" si="12"/>
        <v>6260.635966784481</v>
      </c>
      <c r="P43" s="45">
        <v>4400</v>
      </c>
      <c r="Q43" s="77">
        <f t="shared" si="13"/>
        <v>6260.635966784481</v>
      </c>
      <c r="R43" s="45">
        <v>0</v>
      </c>
      <c r="S43" s="77">
        <f t="shared" si="14"/>
        <v>0</v>
      </c>
    </row>
    <row r="44" spans="1:19" ht="12.75">
      <c r="A44" s="45">
        <v>24</v>
      </c>
      <c r="B44" s="45" t="s">
        <v>594</v>
      </c>
      <c r="C44" s="45" t="s">
        <v>595</v>
      </c>
      <c r="D44" s="45">
        <v>205559</v>
      </c>
      <c r="E44" s="77">
        <f t="shared" si="6"/>
        <v>292484.10652187525</v>
      </c>
      <c r="F44" s="45">
        <v>128778</v>
      </c>
      <c r="G44" s="77">
        <f t="shared" si="6"/>
        <v>183234.5860296754</v>
      </c>
      <c r="H44" s="45">
        <v>32452</v>
      </c>
      <c r="I44" s="77">
        <f t="shared" si="9"/>
        <v>46175.03599865681</v>
      </c>
      <c r="J44" s="45">
        <v>27492</v>
      </c>
      <c r="K44" s="77">
        <f t="shared" si="10"/>
        <v>39117.59181791794</v>
      </c>
      <c r="L44" s="45">
        <v>16837</v>
      </c>
      <c r="M44" s="77">
        <f t="shared" si="11"/>
        <v>23956.89267562507</v>
      </c>
      <c r="N44" s="45">
        <v>58405</v>
      </c>
      <c r="O44" s="77">
        <f t="shared" si="12"/>
        <v>83102.82810001081</v>
      </c>
      <c r="P44" s="45">
        <v>58390</v>
      </c>
      <c r="Q44" s="77">
        <f t="shared" si="13"/>
        <v>83081.48502285132</v>
      </c>
      <c r="R44" s="45">
        <v>15</v>
      </c>
      <c r="S44" s="77">
        <f t="shared" si="14"/>
        <v>21.343077159492548</v>
      </c>
    </row>
    <row r="45" spans="1:19" ht="13.5" customHeight="1">
      <c r="A45" s="50">
        <v>25</v>
      </c>
      <c r="B45" s="50" t="s">
        <v>594</v>
      </c>
      <c r="C45" s="50" t="s">
        <v>596</v>
      </c>
      <c r="D45" s="50">
        <v>0</v>
      </c>
      <c r="E45" s="77">
        <f t="shared" si="6"/>
        <v>0</v>
      </c>
      <c r="F45" s="50">
        <v>0</v>
      </c>
      <c r="G45" s="77">
        <f t="shared" si="6"/>
        <v>0</v>
      </c>
      <c r="H45" s="50">
        <v>0</v>
      </c>
      <c r="I45" s="77">
        <f t="shared" si="9"/>
        <v>0</v>
      </c>
      <c r="J45" s="50">
        <v>0</v>
      </c>
      <c r="K45" s="77">
        <f t="shared" si="10"/>
        <v>0</v>
      </c>
      <c r="L45" s="50">
        <v>0</v>
      </c>
      <c r="M45" s="77">
        <f t="shared" si="11"/>
        <v>0</v>
      </c>
      <c r="N45" s="50">
        <v>0</v>
      </c>
      <c r="O45" s="77">
        <f t="shared" si="12"/>
        <v>0</v>
      </c>
      <c r="P45" s="50">
        <v>0</v>
      </c>
      <c r="Q45" s="77">
        <f t="shared" si="13"/>
        <v>0</v>
      </c>
      <c r="R45" s="50">
        <v>0</v>
      </c>
      <c r="S45" s="77">
        <f t="shared" si="14"/>
        <v>0</v>
      </c>
    </row>
    <row r="46" spans="1:19" ht="12.75">
      <c r="A46" s="45">
        <v>26</v>
      </c>
      <c r="B46" s="45" t="s">
        <v>597</v>
      </c>
      <c r="C46" s="45" t="s">
        <v>598</v>
      </c>
      <c r="D46" s="45">
        <v>134784</v>
      </c>
      <c r="E46" s="77">
        <f t="shared" si="6"/>
        <v>191780.35412433624</v>
      </c>
      <c r="F46" s="45">
        <v>90014</v>
      </c>
      <c r="G46" s="77">
        <f t="shared" si="6"/>
        <v>128078.38316230415</v>
      </c>
      <c r="H46" s="45">
        <v>20701</v>
      </c>
      <c r="I46" s="77">
        <f t="shared" si="9"/>
        <v>29454.869351910347</v>
      </c>
      <c r="J46" s="45">
        <v>8806</v>
      </c>
      <c r="K46" s="77">
        <f t="shared" si="10"/>
        <v>12529.809164432758</v>
      </c>
      <c r="L46" s="45">
        <v>15263</v>
      </c>
      <c r="M46" s="77">
        <f t="shared" si="11"/>
        <v>21717.292445688985</v>
      </c>
      <c r="N46" s="45">
        <v>2308</v>
      </c>
      <c r="O46" s="77">
        <f t="shared" si="12"/>
        <v>3283.988138940587</v>
      </c>
      <c r="P46" s="45">
        <v>2308</v>
      </c>
      <c r="Q46" s="77">
        <f t="shared" si="13"/>
        <v>3283.988138940587</v>
      </c>
      <c r="R46" s="45">
        <v>0</v>
      </c>
      <c r="S46" s="77">
        <f t="shared" si="14"/>
        <v>0</v>
      </c>
    </row>
    <row r="47" spans="1:19" ht="12.75">
      <c r="A47" s="45">
        <v>27</v>
      </c>
      <c r="B47" s="45" t="s">
        <v>599</v>
      </c>
      <c r="C47" s="45" t="s">
        <v>600</v>
      </c>
      <c r="D47" s="45">
        <v>93817</v>
      </c>
      <c r="E47" s="77">
        <f t="shared" si="6"/>
        <v>133489.56465814082</v>
      </c>
      <c r="F47" s="45">
        <v>57193</v>
      </c>
      <c r="G47" s="77">
        <f t="shared" si="6"/>
        <v>81378.30746552382</v>
      </c>
      <c r="H47" s="45">
        <v>13926</v>
      </c>
      <c r="I47" s="77">
        <f t="shared" si="9"/>
        <v>19814.91283487288</v>
      </c>
      <c r="J47" s="45">
        <v>10797</v>
      </c>
      <c r="K47" s="77">
        <f t="shared" si="10"/>
        <v>15362.746939402736</v>
      </c>
      <c r="L47" s="45">
        <v>11901</v>
      </c>
      <c r="M47" s="77">
        <f t="shared" si="11"/>
        <v>16933.597418341385</v>
      </c>
      <c r="N47" s="45">
        <v>220</v>
      </c>
      <c r="O47" s="77">
        <f t="shared" si="12"/>
        <v>313.03179833922405</v>
      </c>
      <c r="P47" s="45">
        <v>220</v>
      </c>
      <c r="Q47" s="77">
        <f t="shared" si="13"/>
        <v>313.03179833922405</v>
      </c>
      <c r="R47" s="45">
        <v>0</v>
      </c>
      <c r="S47" s="77">
        <f t="shared" si="14"/>
        <v>0</v>
      </c>
    </row>
    <row r="48" spans="1:19" ht="12.75">
      <c r="A48" s="45">
        <v>28</v>
      </c>
      <c r="B48" s="45" t="s">
        <v>601</v>
      </c>
      <c r="C48" s="45" t="s">
        <v>602</v>
      </c>
      <c r="D48" s="45">
        <v>54901.46</v>
      </c>
      <c r="E48" s="77">
        <f t="shared" si="6"/>
        <v>78117.73979658625</v>
      </c>
      <c r="F48" s="45">
        <v>29944.46</v>
      </c>
      <c r="G48" s="77">
        <f t="shared" si="6"/>
        <v>42607.12801862255</v>
      </c>
      <c r="H48" s="45">
        <v>6889.92</v>
      </c>
      <c r="I48" s="77">
        <f t="shared" si="9"/>
        <v>9803.472945515394</v>
      </c>
      <c r="J48" s="45">
        <v>6055.18</v>
      </c>
      <c r="K48" s="77">
        <f t="shared" si="10"/>
        <v>8615.74493030774</v>
      </c>
      <c r="L48" s="45">
        <v>12011.9</v>
      </c>
      <c r="M48" s="77">
        <f t="shared" si="11"/>
        <v>17091.393902140568</v>
      </c>
      <c r="N48" s="45">
        <v>0</v>
      </c>
      <c r="O48" s="77">
        <f t="shared" si="12"/>
        <v>0</v>
      </c>
      <c r="P48" s="45">
        <v>0</v>
      </c>
      <c r="Q48" s="77">
        <f t="shared" si="13"/>
        <v>0</v>
      </c>
      <c r="R48" s="45">
        <v>0</v>
      </c>
      <c r="S48" s="77">
        <f t="shared" si="14"/>
        <v>0</v>
      </c>
    </row>
    <row r="49" spans="1:19" ht="12.75">
      <c r="A49" s="45">
        <v>29</v>
      </c>
      <c r="B49" s="45" t="s">
        <v>601</v>
      </c>
      <c r="C49" s="45" t="s">
        <v>603</v>
      </c>
      <c r="D49" s="45">
        <v>88342</v>
      </c>
      <c r="E49" s="77">
        <f t="shared" si="6"/>
        <v>125699.34149492605</v>
      </c>
      <c r="F49" s="45">
        <v>52749</v>
      </c>
      <c r="G49" s="77">
        <f t="shared" si="6"/>
        <v>75055.06513907149</v>
      </c>
      <c r="H49" s="45">
        <v>12191</v>
      </c>
      <c r="I49" s="77">
        <f t="shared" si="9"/>
        <v>17346.23024342491</v>
      </c>
      <c r="J49" s="45">
        <v>6750</v>
      </c>
      <c r="K49" s="77">
        <f t="shared" si="10"/>
        <v>9604.384721771647</v>
      </c>
      <c r="L49" s="45">
        <v>16652</v>
      </c>
      <c r="M49" s="77">
        <f t="shared" si="11"/>
        <v>23693.661390657995</v>
      </c>
      <c r="N49" s="45">
        <v>0</v>
      </c>
      <c r="O49" s="77">
        <f t="shared" si="12"/>
        <v>0</v>
      </c>
      <c r="P49" s="45">
        <v>0</v>
      </c>
      <c r="Q49" s="77">
        <f t="shared" si="13"/>
        <v>0</v>
      </c>
      <c r="R49" s="45">
        <v>0</v>
      </c>
      <c r="S49" s="77">
        <f t="shared" si="14"/>
        <v>0</v>
      </c>
    </row>
    <row r="50" spans="1:19" ht="12.75">
      <c r="A50" s="45">
        <v>30</v>
      </c>
      <c r="B50" s="45" t="s">
        <v>604</v>
      </c>
      <c r="C50" s="45" t="s">
        <v>605</v>
      </c>
      <c r="D50" s="45">
        <v>118953</v>
      </c>
      <c r="E50" s="77">
        <f t="shared" si="6"/>
        <v>169254.8704902078</v>
      </c>
      <c r="F50" s="45">
        <v>77641</v>
      </c>
      <c r="G50" s="77">
        <f t="shared" si="6"/>
        <v>110473.19024934406</v>
      </c>
      <c r="H50" s="45">
        <v>18209</v>
      </c>
      <c r="I50" s="77">
        <f t="shared" si="9"/>
        <v>25909.07279981332</v>
      </c>
      <c r="J50" s="45">
        <v>7179</v>
      </c>
      <c r="K50" s="77">
        <f t="shared" si="10"/>
        <v>10214.796728533132</v>
      </c>
      <c r="L50" s="45">
        <v>15924</v>
      </c>
      <c r="M50" s="77">
        <f t="shared" si="11"/>
        <v>22657.81071251729</v>
      </c>
      <c r="N50" s="45">
        <v>8122</v>
      </c>
      <c r="O50" s="77">
        <f t="shared" si="12"/>
        <v>11556.564845959898</v>
      </c>
      <c r="P50" s="45">
        <v>8122</v>
      </c>
      <c r="Q50" s="77">
        <f t="shared" si="13"/>
        <v>11556.564845959898</v>
      </c>
      <c r="R50" s="45">
        <v>0</v>
      </c>
      <c r="S50" s="77">
        <f t="shared" si="14"/>
        <v>0</v>
      </c>
    </row>
    <row r="51" spans="1:19" ht="12.75">
      <c r="A51" s="45">
        <v>31</v>
      </c>
      <c r="B51" s="45" t="s">
        <v>606</v>
      </c>
      <c r="C51" s="45" t="s">
        <v>607</v>
      </c>
      <c r="D51" s="45">
        <v>103739</v>
      </c>
      <c r="E51" s="77">
        <f t="shared" si="6"/>
        <v>147607.2987632398</v>
      </c>
      <c r="F51" s="45">
        <v>67827</v>
      </c>
      <c r="G51" s="77">
        <f t="shared" si="6"/>
        <v>96509.1262997934</v>
      </c>
      <c r="H51" s="45">
        <v>15855</v>
      </c>
      <c r="I51" s="77">
        <f t="shared" si="9"/>
        <v>22559.632557583624</v>
      </c>
      <c r="J51" s="45">
        <v>9519</v>
      </c>
      <c r="K51" s="77">
        <f t="shared" si="10"/>
        <v>13544.31676541397</v>
      </c>
      <c r="L51" s="45">
        <v>10538</v>
      </c>
      <c r="M51" s="77">
        <f t="shared" si="11"/>
        <v>14994.22314044883</v>
      </c>
      <c r="N51" s="45">
        <v>569</v>
      </c>
      <c r="O51" s="77">
        <f t="shared" si="12"/>
        <v>809.614060250084</v>
      </c>
      <c r="P51" s="45">
        <v>569</v>
      </c>
      <c r="Q51" s="77">
        <f t="shared" si="13"/>
        <v>809.614060250084</v>
      </c>
      <c r="R51" s="45">
        <v>0</v>
      </c>
      <c r="S51" s="77">
        <f t="shared" si="14"/>
        <v>0</v>
      </c>
    </row>
    <row r="52" spans="1:19" ht="12.75">
      <c r="A52" s="45">
        <v>32</v>
      </c>
      <c r="B52" s="45" t="s">
        <v>608</v>
      </c>
      <c r="C52" s="45" t="s">
        <v>609</v>
      </c>
      <c r="D52" s="45">
        <v>219989</v>
      </c>
      <c r="E52" s="77">
        <f t="shared" si="6"/>
        <v>313016.14674930705</v>
      </c>
      <c r="F52" s="45">
        <v>109310</v>
      </c>
      <c r="G52" s="77">
        <f t="shared" si="6"/>
        <v>155534.11762027536</v>
      </c>
      <c r="H52" s="45">
        <v>24994</v>
      </c>
      <c r="I52" s="77">
        <f t="shared" si="9"/>
        <v>35563.258034957114</v>
      </c>
      <c r="J52" s="45">
        <v>9787</v>
      </c>
      <c r="K52" s="77">
        <f t="shared" si="10"/>
        <v>13925.64641066357</v>
      </c>
      <c r="L52" s="45">
        <v>75898</v>
      </c>
      <c r="M52" s="77">
        <f t="shared" si="11"/>
        <v>107993.12468341102</v>
      </c>
      <c r="N52" s="45">
        <v>11097</v>
      </c>
      <c r="O52" s="77">
        <f t="shared" si="12"/>
        <v>15789.608482592586</v>
      </c>
      <c r="P52" s="45">
        <v>11097</v>
      </c>
      <c r="Q52" s="77">
        <f t="shared" si="13"/>
        <v>15789.608482592586</v>
      </c>
      <c r="R52" s="45">
        <v>0</v>
      </c>
      <c r="S52" s="77">
        <f t="shared" si="14"/>
        <v>0</v>
      </c>
    </row>
    <row r="53" spans="1:19" ht="12.75">
      <c r="A53" s="45">
        <v>33</v>
      </c>
      <c r="B53" s="45" t="s">
        <v>610</v>
      </c>
      <c r="C53" s="45" t="s">
        <v>611</v>
      </c>
      <c r="D53" s="45">
        <v>106978</v>
      </c>
      <c r="E53" s="77">
        <f t="shared" si="6"/>
        <v>152215.98055787958</v>
      </c>
      <c r="F53" s="45">
        <v>70271</v>
      </c>
      <c r="G53" s="77">
        <f t="shared" si="6"/>
        <v>99986.62500498006</v>
      </c>
      <c r="H53" s="45">
        <v>16928</v>
      </c>
      <c r="I53" s="77">
        <f t="shared" si="9"/>
        <v>24086.374010392658</v>
      </c>
      <c r="J53" s="45">
        <v>13661</v>
      </c>
      <c r="K53" s="77">
        <f t="shared" si="10"/>
        <v>19437.85180505518</v>
      </c>
      <c r="L53" s="45">
        <v>6118</v>
      </c>
      <c r="M53" s="77">
        <f t="shared" si="11"/>
        <v>8705.129737451694</v>
      </c>
      <c r="N53" s="45">
        <v>14384</v>
      </c>
      <c r="O53" s="77">
        <f t="shared" si="12"/>
        <v>20466.58812414272</v>
      </c>
      <c r="P53" s="45">
        <v>14384</v>
      </c>
      <c r="Q53" s="77">
        <f t="shared" si="13"/>
        <v>20466.58812414272</v>
      </c>
      <c r="R53" s="45">
        <v>0</v>
      </c>
      <c r="S53" s="77">
        <f t="shared" si="14"/>
        <v>0</v>
      </c>
    </row>
    <row r="54" spans="1:19" ht="12.75">
      <c r="A54" s="45">
        <v>34</v>
      </c>
      <c r="B54" s="45" t="s">
        <v>554</v>
      </c>
      <c r="C54" s="45" t="s">
        <v>612</v>
      </c>
      <c r="D54" s="45">
        <v>107786</v>
      </c>
      <c r="E54" s="77">
        <f t="shared" si="6"/>
        <v>153365.66098087092</v>
      </c>
      <c r="F54" s="45">
        <v>59433</v>
      </c>
      <c r="G54" s="77">
        <f t="shared" si="6"/>
        <v>84565.54032134137</v>
      </c>
      <c r="H54" s="45">
        <v>13412</v>
      </c>
      <c r="I54" s="77">
        <f t="shared" si="9"/>
        <v>19083.556724207603</v>
      </c>
      <c r="J54" s="45">
        <v>8364</v>
      </c>
      <c r="K54" s="77">
        <f t="shared" si="10"/>
        <v>11900.899824133045</v>
      </c>
      <c r="L54" s="45">
        <v>26577</v>
      </c>
      <c r="M54" s="77">
        <f t="shared" si="11"/>
        <v>37815.6641111889</v>
      </c>
      <c r="N54" s="45">
        <v>10236</v>
      </c>
      <c r="O54" s="77">
        <f t="shared" si="12"/>
        <v>14564.515853637715</v>
      </c>
      <c r="P54" s="45">
        <v>10236</v>
      </c>
      <c r="Q54" s="77">
        <f t="shared" si="13"/>
        <v>14564.515853637715</v>
      </c>
      <c r="R54" s="45">
        <v>0</v>
      </c>
      <c r="S54" s="77">
        <f t="shared" si="14"/>
        <v>0</v>
      </c>
    </row>
    <row r="55" spans="1:19" ht="12.75">
      <c r="A55" s="45">
        <v>35</v>
      </c>
      <c r="B55" s="45" t="s">
        <v>554</v>
      </c>
      <c r="C55" s="45" t="s">
        <v>613</v>
      </c>
      <c r="D55" s="45">
        <v>171991</v>
      </c>
      <c r="E55" s="77">
        <f t="shared" si="6"/>
        <v>244721.14558255218</v>
      </c>
      <c r="F55" s="45">
        <v>120962</v>
      </c>
      <c r="G55" s="77">
        <f t="shared" si="6"/>
        <v>172113.41995776916</v>
      </c>
      <c r="H55" s="45">
        <v>28655</v>
      </c>
      <c r="I55" s="77">
        <f t="shared" si="9"/>
        <v>40772.39173368393</v>
      </c>
      <c r="J55" s="45">
        <v>21335</v>
      </c>
      <c r="K55" s="77">
        <f t="shared" si="10"/>
        <v>30356.970079851566</v>
      </c>
      <c r="L55" s="45">
        <v>1039</v>
      </c>
      <c r="M55" s="77">
        <f t="shared" si="11"/>
        <v>1478.363811247517</v>
      </c>
      <c r="N55" s="45">
        <v>0</v>
      </c>
      <c r="O55" s="77">
        <f t="shared" si="12"/>
        <v>0</v>
      </c>
      <c r="P55" s="45">
        <v>0</v>
      </c>
      <c r="Q55" s="77">
        <f t="shared" si="13"/>
        <v>0</v>
      </c>
      <c r="R55" s="45">
        <v>0</v>
      </c>
      <c r="S55" s="77">
        <f t="shared" si="14"/>
        <v>0</v>
      </c>
    </row>
    <row r="56" spans="1:19" ht="12.75">
      <c r="A56" s="45">
        <v>36</v>
      </c>
      <c r="B56" s="45" t="s">
        <v>614</v>
      </c>
      <c r="C56" s="45" t="s">
        <v>615</v>
      </c>
      <c r="D56" s="45">
        <v>101792</v>
      </c>
      <c r="E56" s="77">
        <f t="shared" si="6"/>
        <v>144836.9673479377</v>
      </c>
      <c r="F56" s="45">
        <v>67872</v>
      </c>
      <c r="G56" s="77">
        <f t="shared" si="6"/>
        <v>96573.15553127188</v>
      </c>
      <c r="H56" s="45">
        <v>16128</v>
      </c>
      <c r="I56" s="77">
        <f t="shared" si="9"/>
        <v>22948.076561886388</v>
      </c>
      <c r="J56" s="45">
        <v>7154</v>
      </c>
      <c r="K56" s="77">
        <f t="shared" si="10"/>
        <v>10179.224933267313</v>
      </c>
      <c r="L56" s="45">
        <v>10638</v>
      </c>
      <c r="M56" s="77">
        <f t="shared" si="11"/>
        <v>15136.510321512114</v>
      </c>
      <c r="N56" s="45">
        <v>6415</v>
      </c>
      <c r="O56" s="77">
        <f t="shared" si="12"/>
        <v>9127.722665209647</v>
      </c>
      <c r="P56" s="45">
        <v>6415</v>
      </c>
      <c r="Q56" s="77">
        <f t="shared" si="13"/>
        <v>9127.722665209647</v>
      </c>
      <c r="R56" s="45">
        <v>0</v>
      </c>
      <c r="S56" s="77">
        <f t="shared" si="14"/>
        <v>0</v>
      </c>
    </row>
    <row r="57" spans="1:19" ht="12.75">
      <c r="A57" s="45">
        <v>37</v>
      </c>
      <c r="B57" s="45" t="s">
        <v>556</v>
      </c>
      <c r="C57" s="45" t="s">
        <v>616</v>
      </c>
      <c r="D57" s="45">
        <v>105933</v>
      </c>
      <c r="E57" s="77">
        <f t="shared" si="6"/>
        <v>150729.07951576827</v>
      </c>
      <c r="F57" s="45">
        <v>66282</v>
      </c>
      <c r="G57" s="77">
        <f t="shared" si="6"/>
        <v>94310.78935236567</v>
      </c>
      <c r="H57" s="45">
        <v>15628</v>
      </c>
      <c r="I57" s="77">
        <f t="shared" si="9"/>
        <v>22236.64065656997</v>
      </c>
      <c r="J57" s="45">
        <v>6984</v>
      </c>
      <c r="K57" s="77">
        <f t="shared" si="10"/>
        <v>9937.33672545973</v>
      </c>
      <c r="L57" s="45">
        <v>17039</v>
      </c>
      <c r="M57" s="77">
        <f t="shared" si="11"/>
        <v>24244.3127813729</v>
      </c>
      <c r="N57" s="45">
        <v>1612</v>
      </c>
      <c r="O57" s="77">
        <f t="shared" si="12"/>
        <v>2293.6693587401323</v>
      </c>
      <c r="P57" s="45">
        <v>1612</v>
      </c>
      <c r="Q57" s="77">
        <f t="shared" si="13"/>
        <v>2293.6693587401323</v>
      </c>
      <c r="R57" s="45">
        <v>0</v>
      </c>
      <c r="S57" s="77">
        <f t="shared" si="14"/>
        <v>0</v>
      </c>
    </row>
    <row r="58" spans="1:19" ht="12.75">
      <c r="A58" s="45">
        <v>38</v>
      </c>
      <c r="B58" s="45" t="s">
        <v>617</v>
      </c>
      <c r="C58" s="45" t="s">
        <v>618</v>
      </c>
      <c r="D58" s="45">
        <v>231682</v>
      </c>
      <c r="E58" s="77">
        <f t="shared" si="6"/>
        <v>329653.78683103685</v>
      </c>
      <c r="F58" s="45">
        <v>122771</v>
      </c>
      <c r="G58" s="77">
        <f t="shared" si="6"/>
        <v>174687.39506320396</v>
      </c>
      <c r="H58" s="45">
        <v>28377</v>
      </c>
      <c r="I58" s="77">
        <f t="shared" si="9"/>
        <v>40376.833370328</v>
      </c>
      <c r="J58" s="45">
        <v>33467</v>
      </c>
      <c r="K58" s="77">
        <f t="shared" si="10"/>
        <v>47619.25088644914</v>
      </c>
      <c r="L58" s="45">
        <v>47067</v>
      </c>
      <c r="M58" s="77">
        <f t="shared" si="11"/>
        <v>66970.30751105571</v>
      </c>
      <c r="N58" s="45">
        <v>15973</v>
      </c>
      <c r="O58" s="77">
        <f t="shared" si="12"/>
        <v>22727.531431238298</v>
      </c>
      <c r="P58" s="45">
        <v>15973</v>
      </c>
      <c r="Q58" s="77">
        <f t="shared" si="13"/>
        <v>22727.531431238298</v>
      </c>
      <c r="R58" s="45">
        <v>0</v>
      </c>
      <c r="S58" s="77">
        <f t="shared" si="14"/>
        <v>0</v>
      </c>
    </row>
    <row r="59" spans="1:19" ht="12.75">
      <c r="A59" s="45">
        <v>39</v>
      </c>
      <c r="B59" s="45" t="s">
        <v>619</v>
      </c>
      <c r="C59" s="45" t="s">
        <v>620</v>
      </c>
      <c r="D59" s="45">
        <v>101352</v>
      </c>
      <c r="E59" s="77">
        <f t="shared" si="6"/>
        <v>144210.90375125923</v>
      </c>
      <c r="F59" s="45">
        <v>69723</v>
      </c>
      <c r="G59" s="77">
        <f t="shared" si="6"/>
        <v>99206.89125275325</v>
      </c>
      <c r="H59" s="45">
        <v>16351</v>
      </c>
      <c r="I59" s="77">
        <f t="shared" si="9"/>
        <v>23265.37697565751</v>
      </c>
      <c r="J59" s="45">
        <v>6571</v>
      </c>
      <c r="K59" s="77">
        <f t="shared" si="10"/>
        <v>9349.690667668368</v>
      </c>
      <c r="L59" s="45">
        <v>8707</v>
      </c>
      <c r="M59" s="77">
        <f t="shared" si="11"/>
        <v>12388.944855180107</v>
      </c>
      <c r="N59" s="45">
        <v>0</v>
      </c>
      <c r="O59" s="77">
        <f t="shared" si="12"/>
        <v>0</v>
      </c>
      <c r="P59" s="45">
        <v>0</v>
      </c>
      <c r="Q59" s="77">
        <f t="shared" si="13"/>
        <v>0</v>
      </c>
      <c r="R59" s="45">
        <v>0</v>
      </c>
      <c r="S59" s="77">
        <f t="shared" si="14"/>
        <v>0</v>
      </c>
    </row>
    <row r="60" spans="1:19" ht="12.75">
      <c r="A60" s="45">
        <v>40</v>
      </c>
      <c r="B60" s="45" t="s">
        <v>621</v>
      </c>
      <c r="C60" s="45" t="s">
        <v>622</v>
      </c>
      <c r="D60" s="45">
        <v>208548</v>
      </c>
      <c r="E60" s="77">
        <f t="shared" si="6"/>
        <v>296737.0703638568</v>
      </c>
      <c r="F60" s="45">
        <v>124633</v>
      </c>
      <c r="G60" s="77">
        <f t="shared" si="6"/>
        <v>177336.7823746023</v>
      </c>
      <c r="H60" s="45">
        <v>29316</v>
      </c>
      <c r="I60" s="77">
        <f t="shared" si="9"/>
        <v>41712.91000051224</v>
      </c>
      <c r="J60" s="45">
        <v>54599</v>
      </c>
      <c r="K60" s="77">
        <f t="shared" si="10"/>
        <v>77687.37798874224</v>
      </c>
      <c r="L60" s="45">
        <v>0</v>
      </c>
      <c r="M60" s="77">
        <f t="shared" si="11"/>
        <v>0</v>
      </c>
      <c r="N60" s="45">
        <v>13254</v>
      </c>
      <c r="O60" s="77">
        <f t="shared" si="12"/>
        <v>18858.742978127615</v>
      </c>
      <c r="P60" s="45">
        <v>13254</v>
      </c>
      <c r="Q60" s="77">
        <f t="shared" si="13"/>
        <v>18858.742978127615</v>
      </c>
      <c r="R60" s="45">
        <v>0</v>
      </c>
      <c r="S60" s="77">
        <f t="shared" si="14"/>
        <v>0</v>
      </c>
    </row>
    <row r="61" spans="1:19" ht="25.5">
      <c r="A61" s="50">
        <v>41</v>
      </c>
      <c r="B61" s="50" t="s">
        <v>621</v>
      </c>
      <c r="C61" s="50" t="s">
        <v>623</v>
      </c>
      <c r="D61" s="50">
        <v>0</v>
      </c>
      <c r="E61" s="77">
        <f t="shared" si="6"/>
        <v>0</v>
      </c>
      <c r="F61" s="50">
        <v>0</v>
      </c>
      <c r="G61" s="77">
        <f t="shared" si="6"/>
        <v>0</v>
      </c>
      <c r="H61" s="50">
        <v>0</v>
      </c>
      <c r="I61" s="77">
        <f t="shared" si="9"/>
        <v>0</v>
      </c>
      <c r="J61" s="50">
        <v>0</v>
      </c>
      <c r="K61" s="77">
        <f t="shared" si="10"/>
        <v>0</v>
      </c>
      <c r="L61" s="50">
        <v>0</v>
      </c>
      <c r="M61" s="77">
        <f t="shared" si="11"/>
        <v>0</v>
      </c>
      <c r="N61" s="50">
        <v>0</v>
      </c>
      <c r="O61" s="77">
        <f t="shared" si="12"/>
        <v>0</v>
      </c>
      <c r="P61" s="50">
        <v>0</v>
      </c>
      <c r="Q61" s="77">
        <f t="shared" si="13"/>
        <v>0</v>
      </c>
      <c r="R61" s="50">
        <v>0</v>
      </c>
      <c r="S61" s="77">
        <f t="shared" si="14"/>
        <v>0</v>
      </c>
    </row>
    <row r="62" spans="1:19" ht="12.75">
      <c r="A62" s="45">
        <v>42</v>
      </c>
      <c r="B62" s="45" t="s">
        <v>624</v>
      </c>
      <c r="C62" s="45" t="s">
        <v>625</v>
      </c>
      <c r="D62" s="45">
        <v>112100</v>
      </c>
      <c r="E62" s="77">
        <f t="shared" si="6"/>
        <v>159503.92997194096</v>
      </c>
      <c r="F62" s="45">
        <v>51175</v>
      </c>
      <c r="G62" s="77">
        <f t="shared" si="6"/>
        <v>72815.46490913541</v>
      </c>
      <c r="H62" s="45">
        <v>11631</v>
      </c>
      <c r="I62" s="77">
        <f t="shared" si="9"/>
        <v>16549.422029470523</v>
      </c>
      <c r="J62" s="45">
        <v>3372</v>
      </c>
      <c r="K62" s="77">
        <f t="shared" si="10"/>
        <v>4797.923745453924</v>
      </c>
      <c r="L62" s="45">
        <v>45922</v>
      </c>
      <c r="M62" s="77">
        <f t="shared" si="11"/>
        <v>65341.11928788112</v>
      </c>
      <c r="N62" s="45">
        <v>6373</v>
      </c>
      <c r="O62" s="77">
        <f t="shared" si="12"/>
        <v>9067.962049163067</v>
      </c>
      <c r="P62" s="45">
        <v>6373</v>
      </c>
      <c r="Q62" s="77">
        <f t="shared" si="13"/>
        <v>9067.962049163067</v>
      </c>
      <c r="R62" s="45">
        <v>0</v>
      </c>
      <c r="S62" s="77">
        <f t="shared" si="14"/>
        <v>0</v>
      </c>
    </row>
    <row r="63" spans="1:19" s="49" customFormat="1" ht="12.75">
      <c r="A63" s="48">
        <v>42</v>
      </c>
      <c r="B63" s="48"/>
      <c r="C63" s="48" t="s">
        <v>626</v>
      </c>
      <c r="D63" s="48">
        <f aca="true" t="shared" si="15" ref="D63:R63">SUM(D21:D62)</f>
        <v>6712460.46</v>
      </c>
      <c r="E63" s="77">
        <f t="shared" si="6"/>
        <v>9550970.768521523</v>
      </c>
      <c r="F63" s="48">
        <f t="shared" si="15"/>
        <v>4094360.46</v>
      </c>
      <c r="G63" s="77">
        <f t="shared" si="6"/>
        <v>5825750.081103694</v>
      </c>
      <c r="H63" s="48">
        <f t="shared" si="15"/>
        <v>1028514.92</v>
      </c>
      <c r="I63" s="77">
        <f t="shared" si="9"/>
        <v>1463444.886483287</v>
      </c>
      <c r="J63" s="48">
        <f t="shared" si="15"/>
        <v>745275.18</v>
      </c>
      <c r="K63" s="77">
        <f t="shared" si="10"/>
        <v>1060431.0447863133</v>
      </c>
      <c r="L63" s="48">
        <f t="shared" si="15"/>
        <v>844309.9</v>
      </c>
      <c r="M63" s="77">
        <f t="shared" si="11"/>
        <v>1201344.7561482291</v>
      </c>
      <c r="N63" s="48">
        <f t="shared" si="15"/>
        <v>232968</v>
      </c>
      <c r="O63" s="77">
        <f t="shared" si="12"/>
        <v>331483.59997951065</v>
      </c>
      <c r="P63" s="48">
        <f t="shared" si="15"/>
        <v>232953</v>
      </c>
      <c r="Q63" s="77">
        <f t="shared" si="13"/>
        <v>331462.25690235116</v>
      </c>
      <c r="R63" s="48">
        <f t="shared" si="15"/>
        <v>15</v>
      </c>
      <c r="S63" s="77">
        <f t="shared" si="14"/>
        <v>21.343077159492548</v>
      </c>
    </row>
    <row r="64" spans="1:19" ht="7.5" customHeight="1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</row>
    <row r="65" spans="1:19" ht="25.5">
      <c r="A65" s="45">
        <v>1</v>
      </c>
      <c r="B65" s="45" t="s">
        <v>559</v>
      </c>
      <c r="C65" s="45" t="s">
        <v>627</v>
      </c>
      <c r="D65" s="45">
        <v>4436</v>
      </c>
      <c r="E65" s="77">
        <f t="shared" si="6"/>
        <v>6311.859351967263</v>
      </c>
      <c r="F65" s="45">
        <v>2417</v>
      </c>
      <c r="G65" s="77">
        <f t="shared" si="6"/>
        <v>3439.0811662995657</v>
      </c>
      <c r="H65" s="45">
        <v>553</v>
      </c>
      <c r="I65" s="77">
        <f aca="true" t="shared" si="16" ref="I65:I70">H65/$E$8</f>
        <v>786.8481112799586</v>
      </c>
      <c r="J65" s="45">
        <v>693</v>
      </c>
      <c r="K65" s="77">
        <f aca="true" t="shared" si="17" ref="K65:K70">J65/$E$8</f>
        <v>986.0501647685556</v>
      </c>
      <c r="L65" s="45">
        <v>773</v>
      </c>
      <c r="M65" s="77">
        <f aca="true" t="shared" si="18" ref="M65:M70">L65/$E$8</f>
        <v>1099.8799096191826</v>
      </c>
      <c r="N65" s="45">
        <v>0</v>
      </c>
      <c r="O65" s="77">
        <f aca="true" t="shared" si="19" ref="O65:O70">N65/$E$8</f>
        <v>0</v>
      </c>
      <c r="P65" s="45">
        <v>0</v>
      </c>
      <c r="Q65" s="77">
        <f aca="true" t="shared" si="20" ref="Q65:Q70">P65/$E$8</f>
        <v>0</v>
      </c>
      <c r="R65" s="45">
        <v>0</v>
      </c>
      <c r="S65" s="77">
        <f aca="true" t="shared" si="21" ref="S65:S70">R65/$E$8</f>
        <v>0</v>
      </c>
    </row>
    <row r="66" spans="1:19" ht="12.75">
      <c r="A66" s="45">
        <v>2</v>
      </c>
      <c r="B66" s="45" t="s">
        <v>564</v>
      </c>
      <c r="C66" s="45" t="s">
        <v>628</v>
      </c>
      <c r="D66" s="45">
        <v>11243</v>
      </c>
      <c r="E66" s="77">
        <f t="shared" si="6"/>
        <v>15997.34776694498</v>
      </c>
      <c r="F66" s="45">
        <v>4095</v>
      </c>
      <c r="G66" s="77">
        <f t="shared" si="6"/>
        <v>5826.6600645414655</v>
      </c>
      <c r="H66" s="45">
        <v>987</v>
      </c>
      <c r="I66" s="77">
        <f t="shared" si="16"/>
        <v>1404.3744770946096</v>
      </c>
      <c r="J66" s="45">
        <v>2707</v>
      </c>
      <c r="K66" s="77">
        <f t="shared" si="17"/>
        <v>3851.7139913830883</v>
      </c>
      <c r="L66" s="45">
        <v>3454</v>
      </c>
      <c r="M66" s="77">
        <f t="shared" si="18"/>
        <v>4914.599233925817</v>
      </c>
      <c r="N66" s="45">
        <v>0</v>
      </c>
      <c r="O66" s="77">
        <f t="shared" si="19"/>
        <v>0</v>
      </c>
      <c r="P66" s="45">
        <v>0</v>
      </c>
      <c r="Q66" s="77">
        <f t="shared" si="20"/>
        <v>0</v>
      </c>
      <c r="R66" s="45">
        <v>0</v>
      </c>
      <c r="S66" s="77">
        <f t="shared" si="21"/>
        <v>0</v>
      </c>
    </row>
    <row r="67" spans="1:19" ht="12.75">
      <c r="A67" s="45">
        <v>3</v>
      </c>
      <c r="B67" s="45" t="s">
        <v>601</v>
      </c>
      <c r="C67" s="45" t="s">
        <v>629</v>
      </c>
      <c r="D67" s="45">
        <v>1330</v>
      </c>
      <c r="E67" s="77">
        <f t="shared" si="6"/>
        <v>1892.4195081416726</v>
      </c>
      <c r="F67" s="45">
        <v>0</v>
      </c>
      <c r="G67" s="77">
        <f t="shared" si="6"/>
        <v>0</v>
      </c>
      <c r="H67" s="45">
        <v>0</v>
      </c>
      <c r="I67" s="77">
        <f t="shared" si="16"/>
        <v>0</v>
      </c>
      <c r="J67" s="45">
        <v>750</v>
      </c>
      <c r="K67" s="77">
        <f t="shared" si="17"/>
        <v>1067.1538579746273</v>
      </c>
      <c r="L67" s="45">
        <v>580</v>
      </c>
      <c r="M67" s="77">
        <f t="shared" si="18"/>
        <v>825.2656501670451</v>
      </c>
      <c r="N67" s="45">
        <v>0</v>
      </c>
      <c r="O67" s="77">
        <f t="shared" si="19"/>
        <v>0</v>
      </c>
      <c r="P67" s="45">
        <v>0</v>
      </c>
      <c r="Q67" s="77">
        <f t="shared" si="20"/>
        <v>0</v>
      </c>
      <c r="R67" s="45">
        <v>0</v>
      </c>
      <c r="S67" s="77">
        <f t="shared" si="21"/>
        <v>0</v>
      </c>
    </row>
    <row r="68" spans="1:19" ht="12.75">
      <c r="A68" s="45">
        <v>4</v>
      </c>
      <c r="B68" s="45" t="s">
        <v>606</v>
      </c>
      <c r="C68" s="45" t="s">
        <v>630</v>
      </c>
      <c r="D68" s="45">
        <v>9473</v>
      </c>
      <c r="E68" s="77">
        <f t="shared" si="6"/>
        <v>13478.86466212486</v>
      </c>
      <c r="F68" s="45">
        <v>1440</v>
      </c>
      <c r="G68" s="77">
        <f t="shared" si="6"/>
        <v>2048.9354073112845</v>
      </c>
      <c r="H68" s="45">
        <v>347</v>
      </c>
      <c r="I68" s="77">
        <f t="shared" si="16"/>
        <v>493.73651828959424</v>
      </c>
      <c r="J68" s="45">
        <v>3820</v>
      </c>
      <c r="K68" s="77">
        <f t="shared" si="17"/>
        <v>5435.3703166174355</v>
      </c>
      <c r="L68" s="45">
        <v>3866</v>
      </c>
      <c r="M68" s="77">
        <f t="shared" si="18"/>
        <v>5500.822419906546</v>
      </c>
      <c r="N68" s="45">
        <v>2400</v>
      </c>
      <c r="O68" s="77">
        <f t="shared" si="19"/>
        <v>3414.892345518808</v>
      </c>
      <c r="P68" s="45">
        <v>0</v>
      </c>
      <c r="Q68" s="77">
        <f t="shared" si="20"/>
        <v>0</v>
      </c>
      <c r="R68" s="45">
        <v>2400</v>
      </c>
      <c r="S68" s="77">
        <f t="shared" si="21"/>
        <v>3414.892345518808</v>
      </c>
    </row>
    <row r="69" spans="1:19" ht="12.75">
      <c r="A69" s="45">
        <v>5</v>
      </c>
      <c r="B69" s="45" t="s">
        <v>554</v>
      </c>
      <c r="C69" s="45" t="s">
        <v>631</v>
      </c>
      <c r="D69" s="45">
        <v>6834</v>
      </c>
      <c r="E69" s="77">
        <f t="shared" si="6"/>
        <v>9723.905953864805</v>
      </c>
      <c r="F69" s="45">
        <v>1440</v>
      </c>
      <c r="G69" s="77">
        <f t="shared" si="6"/>
        <v>2048.9354073112845</v>
      </c>
      <c r="H69" s="45">
        <v>477</v>
      </c>
      <c r="I69" s="77">
        <f t="shared" si="16"/>
        <v>678.709853671863</v>
      </c>
      <c r="J69" s="45">
        <v>3000</v>
      </c>
      <c r="K69" s="77">
        <f t="shared" si="17"/>
        <v>4268.615431898509</v>
      </c>
      <c r="L69" s="45">
        <v>1917</v>
      </c>
      <c r="M69" s="77">
        <f t="shared" si="18"/>
        <v>2727.6452609831476</v>
      </c>
      <c r="N69" s="45">
        <v>0</v>
      </c>
      <c r="O69" s="77">
        <f t="shared" si="19"/>
        <v>0</v>
      </c>
      <c r="P69" s="45">
        <v>0</v>
      </c>
      <c r="Q69" s="77">
        <f t="shared" si="20"/>
        <v>0</v>
      </c>
      <c r="R69" s="45">
        <v>0</v>
      </c>
      <c r="S69" s="77">
        <f t="shared" si="21"/>
        <v>0</v>
      </c>
    </row>
    <row r="70" spans="1:19" s="49" customFormat="1" ht="12.75">
      <c r="A70" s="48">
        <v>5</v>
      </c>
      <c r="B70" s="48"/>
      <c r="C70" s="48" t="s">
        <v>632</v>
      </c>
      <c r="D70" s="48">
        <f aca="true" t="shared" si="22" ref="D70:R70">SUM(D65:D69)</f>
        <v>33316</v>
      </c>
      <c r="E70" s="77">
        <f t="shared" si="6"/>
        <v>47404.39724304358</v>
      </c>
      <c r="F70" s="48">
        <f t="shared" si="22"/>
        <v>9392</v>
      </c>
      <c r="G70" s="77">
        <f t="shared" si="6"/>
        <v>13363.6120454636</v>
      </c>
      <c r="H70" s="48">
        <f t="shared" si="22"/>
        <v>2364</v>
      </c>
      <c r="I70" s="77">
        <f t="shared" si="16"/>
        <v>3363.6689603360255</v>
      </c>
      <c r="J70" s="48">
        <f t="shared" si="22"/>
        <v>10970</v>
      </c>
      <c r="K70" s="77">
        <f t="shared" si="17"/>
        <v>15608.903762642216</v>
      </c>
      <c r="L70" s="48">
        <f t="shared" si="22"/>
        <v>10590</v>
      </c>
      <c r="M70" s="77">
        <f t="shared" si="18"/>
        <v>15068.212474601738</v>
      </c>
      <c r="N70" s="48">
        <f t="shared" si="22"/>
        <v>2400</v>
      </c>
      <c r="O70" s="77">
        <f t="shared" si="19"/>
        <v>3414.892345518808</v>
      </c>
      <c r="P70" s="48">
        <f t="shared" si="22"/>
        <v>0</v>
      </c>
      <c r="Q70" s="77">
        <f t="shared" si="20"/>
        <v>0</v>
      </c>
      <c r="R70" s="48">
        <f t="shared" si="22"/>
        <v>2400</v>
      </c>
      <c r="S70" s="77">
        <f t="shared" si="21"/>
        <v>3414.892345518808</v>
      </c>
    </row>
    <row r="71" spans="1:19" ht="7.5" customHeight="1">
      <c r="A71" s="130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2"/>
    </row>
    <row r="72" spans="1:19" ht="12.75">
      <c r="A72" s="45">
        <v>1</v>
      </c>
      <c r="B72" s="45" t="s">
        <v>562</v>
      </c>
      <c r="C72" s="45" t="s">
        <v>633</v>
      </c>
      <c r="D72" s="45">
        <v>114511.31</v>
      </c>
      <c r="E72" s="77">
        <f t="shared" si="6"/>
        <v>162934.91499763803</v>
      </c>
      <c r="F72" s="45">
        <v>66252.17</v>
      </c>
      <c r="G72" s="77">
        <f t="shared" si="6"/>
        <v>94268.34508625449</v>
      </c>
      <c r="H72" s="45">
        <v>15874.9</v>
      </c>
      <c r="I72" s="77">
        <f aca="true" t="shared" si="23" ref="I72:I81">H72/$E$8</f>
        <v>22587.947706615214</v>
      </c>
      <c r="J72" s="45">
        <v>7686.77</v>
      </c>
      <c r="K72" s="77">
        <f aca="true" t="shared" si="24" ref="K72:K81">J72/$E$8</f>
        <v>10937.288347818168</v>
      </c>
      <c r="L72" s="45">
        <v>24697.47</v>
      </c>
      <c r="M72" s="77">
        <f aca="true" t="shared" si="25" ref="M72:M81">L72/$E$8</f>
        <v>35141.333856950165</v>
      </c>
      <c r="N72" s="45">
        <v>167128.73</v>
      </c>
      <c r="O72" s="77">
        <f aca="true" t="shared" si="26" ref="O72:O81">N72/$E$8</f>
        <v>237802.75866386647</v>
      </c>
      <c r="P72" s="45">
        <v>167128.73</v>
      </c>
      <c r="Q72" s="77">
        <f aca="true" t="shared" si="27" ref="Q72:Q81">P72/$E$8</f>
        <v>237802.75866386647</v>
      </c>
      <c r="R72" s="45">
        <v>0</v>
      </c>
      <c r="S72" s="77">
        <f aca="true" t="shared" si="28" ref="S72:S81">R72/$E$8</f>
        <v>0</v>
      </c>
    </row>
    <row r="73" spans="1:19" ht="25.5">
      <c r="A73" s="45">
        <v>2</v>
      </c>
      <c r="B73" s="45" t="s">
        <v>546</v>
      </c>
      <c r="C73" s="45" t="s">
        <v>634</v>
      </c>
      <c r="D73" s="45">
        <v>65869</v>
      </c>
      <c r="E73" s="77">
        <f t="shared" si="6"/>
        <v>93723.14329457431</v>
      </c>
      <c r="F73" s="45">
        <v>50954</v>
      </c>
      <c r="G73" s="77">
        <f t="shared" si="6"/>
        <v>72501.01023898555</v>
      </c>
      <c r="H73" s="45">
        <v>12275</v>
      </c>
      <c r="I73" s="77">
        <f t="shared" si="23"/>
        <v>17465.751475518067</v>
      </c>
      <c r="J73" s="45">
        <v>2338</v>
      </c>
      <c r="K73" s="77">
        <f t="shared" si="24"/>
        <v>3326.6742932595716</v>
      </c>
      <c r="L73" s="45">
        <v>302</v>
      </c>
      <c r="M73" s="77">
        <f t="shared" si="25"/>
        <v>429.7072868111166</v>
      </c>
      <c r="N73" s="45">
        <v>1337</v>
      </c>
      <c r="O73" s="77">
        <f t="shared" si="26"/>
        <v>1902.3796108161023</v>
      </c>
      <c r="P73" s="45">
        <v>1337</v>
      </c>
      <c r="Q73" s="77">
        <f t="shared" si="27"/>
        <v>1902.3796108161023</v>
      </c>
      <c r="R73" s="45">
        <v>0</v>
      </c>
      <c r="S73" s="77">
        <f t="shared" si="28"/>
        <v>0</v>
      </c>
    </row>
    <row r="74" spans="1:19" ht="25.5">
      <c r="A74" s="45">
        <v>3</v>
      </c>
      <c r="B74" s="45" t="s">
        <v>546</v>
      </c>
      <c r="C74" s="45" t="s">
        <v>635</v>
      </c>
      <c r="D74" s="45">
        <v>110186</v>
      </c>
      <c r="E74" s="77">
        <f aca="true" t="shared" si="29" ref="E74:G83">D74/$E$8</f>
        <v>156780.55332638972</v>
      </c>
      <c r="F74" s="45">
        <v>60345</v>
      </c>
      <c r="G74" s="77">
        <f t="shared" si="29"/>
        <v>85863.19941263853</v>
      </c>
      <c r="H74" s="45">
        <v>14144</v>
      </c>
      <c r="I74" s="77">
        <f t="shared" si="23"/>
        <v>20125.098889590838</v>
      </c>
      <c r="J74" s="45">
        <v>10695</v>
      </c>
      <c r="K74" s="77">
        <f t="shared" si="24"/>
        <v>15217.614014718187</v>
      </c>
      <c r="L74" s="45">
        <v>25002</v>
      </c>
      <c r="M74" s="77">
        <f t="shared" si="25"/>
        <v>35574.64100944218</v>
      </c>
      <c r="N74" s="45">
        <v>1126</v>
      </c>
      <c r="O74" s="77">
        <f t="shared" si="26"/>
        <v>1602.1536587725739</v>
      </c>
      <c r="P74" s="45">
        <v>1126</v>
      </c>
      <c r="Q74" s="77">
        <f t="shared" si="27"/>
        <v>1602.1536587725739</v>
      </c>
      <c r="R74" s="45">
        <v>0</v>
      </c>
      <c r="S74" s="77">
        <f t="shared" si="28"/>
        <v>0</v>
      </c>
    </row>
    <row r="75" spans="1:19" ht="12.75">
      <c r="A75" s="45">
        <v>4</v>
      </c>
      <c r="B75" s="45" t="s">
        <v>636</v>
      </c>
      <c r="C75" s="45" t="s">
        <v>637</v>
      </c>
      <c r="D75" s="45">
        <v>116712</v>
      </c>
      <c r="E75" s="77">
        <f t="shared" si="29"/>
        <v>166066.21476257962</v>
      </c>
      <c r="F75" s="45">
        <v>66442</v>
      </c>
      <c r="G75" s="77">
        <f t="shared" si="29"/>
        <v>94538.44884206692</v>
      </c>
      <c r="H75" s="45">
        <v>20958</v>
      </c>
      <c r="I75" s="77">
        <f t="shared" si="23"/>
        <v>29820.547407242986</v>
      </c>
      <c r="J75" s="45">
        <v>8755</v>
      </c>
      <c r="K75" s="77">
        <f t="shared" si="24"/>
        <v>12457.242702090483</v>
      </c>
      <c r="L75" s="45">
        <v>20557</v>
      </c>
      <c r="M75" s="77">
        <f t="shared" si="25"/>
        <v>29249.97581117922</v>
      </c>
      <c r="N75" s="45">
        <v>25147</v>
      </c>
      <c r="O75" s="77">
        <f t="shared" si="26"/>
        <v>35780.95742198394</v>
      </c>
      <c r="P75" s="45">
        <v>25147</v>
      </c>
      <c r="Q75" s="77">
        <f t="shared" si="27"/>
        <v>35780.95742198394</v>
      </c>
      <c r="R75" s="45">
        <v>0</v>
      </c>
      <c r="S75" s="77">
        <f t="shared" si="28"/>
        <v>0</v>
      </c>
    </row>
    <row r="76" spans="1:19" ht="12.75">
      <c r="A76" s="45">
        <v>5</v>
      </c>
      <c r="B76" s="45" t="s">
        <v>584</v>
      </c>
      <c r="C76" s="45" t="s">
        <v>638</v>
      </c>
      <c r="D76" s="45">
        <v>312468</v>
      </c>
      <c r="E76" s="77">
        <f t="shared" si="29"/>
        <v>444601.9089248212</v>
      </c>
      <c r="F76" s="45">
        <v>183270</v>
      </c>
      <c r="G76" s="77">
        <f t="shared" si="29"/>
        <v>260769.71673467994</v>
      </c>
      <c r="H76" s="45">
        <v>41546</v>
      </c>
      <c r="I76" s="77">
        <f t="shared" si="23"/>
        <v>59114.63224455182</v>
      </c>
      <c r="J76" s="45">
        <v>21650</v>
      </c>
      <c r="K76" s="77">
        <f t="shared" si="24"/>
        <v>30805.17470020091</v>
      </c>
      <c r="L76" s="45">
        <v>66002</v>
      </c>
      <c r="M76" s="77">
        <f t="shared" si="25"/>
        <v>93912.38524538848</v>
      </c>
      <c r="N76" s="45">
        <v>36251</v>
      </c>
      <c r="O76" s="77">
        <f t="shared" si="26"/>
        <v>51580.526007250955</v>
      </c>
      <c r="P76" s="45">
        <v>36251</v>
      </c>
      <c r="Q76" s="77">
        <f t="shared" si="27"/>
        <v>51580.526007250955</v>
      </c>
      <c r="R76" s="45">
        <v>0</v>
      </c>
      <c r="S76" s="77">
        <f t="shared" si="28"/>
        <v>0</v>
      </c>
    </row>
    <row r="77" spans="1:19" ht="25.5">
      <c r="A77" s="45">
        <v>6</v>
      </c>
      <c r="B77" s="45" t="s">
        <v>586</v>
      </c>
      <c r="C77" s="45" t="s">
        <v>639</v>
      </c>
      <c r="D77" s="45">
        <v>42263</v>
      </c>
      <c r="E77" s="77">
        <f t="shared" si="29"/>
        <v>60134.83133277557</v>
      </c>
      <c r="F77" s="45">
        <v>30628</v>
      </c>
      <c r="G77" s="77">
        <f t="shared" si="29"/>
        <v>43579.71781606252</v>
      </c>
      <c r="H77" s="45">
        <v>7225</v>
      </c>
      <c r="I77" s="77">
        <f t="shared" si="23"/>
        <v>10280.248831822244</v>
      </c>
      <c r="J77" s="45">
        <v>1021</v>
      </c>
      <c r="K77" s="77">
        <f t="shared" si="24"/>
        <v>1452.752118656126</v>
      </c>
      <c r="L77" s="45">
        <v>3389</v>
      </c>
      <c r="M77" s="77">
        <f t="shared" si="25"/>
        <v>4822.112566234683</v>
      </c>
      <c r="N77" s="45">
        <v>1234</v>
      </c>
      <c r="O77" s="77">
        <f t="shared" si="26"/>
        <v>1755.8238143209203</v>
      </c>
      <c r="P77" s="45">
        <v>1234</v>
      </c>
      <c r="Q77" s="77">
        <f t="shared" si="27"/>
        <v>1755.8238143209203</v>
      </c>
      <c r="R77" s="45">
        <v>0</v>
      </c>
      <c r="S77" s="77">
        <f t="shared" si="28"/>
        <v>0</v>
      </c>
    </row>
    <row r="78" spans="1:19" ht="25.5">
      <c r="A78" s="45">
        <v>7</v>
      </c>
      <c r="B78" s="45" t="s">
        <v>586</v>
      </c>
      <c r="C78" s="45" t="s">
        <v>640</v>
      </c>
      <c r="D78" s="45">
        <v>134748</v>
      </c>
      <c r="E78" s="77">
        <f t="shared" si="29"/>
        <v>191729.13073915345</v>
      </c>
      <c r="F78" s="45">
        <v>51515</v>
      </c>
      <c r="G78" s="77">
        <f t="shared" si="29"/>
        <v>73299.24132475058</v>
      </c>
      <c r="H78" s="45">
        <v>63925</v>
      </c>
      <c r="I78" s="77">
        <f t="shared" si="23"/>
        <v>90957.08049470407</v>
      </c>
      <c r="J78" s="45">
        <v>8455</v>
      </c>
      <c r="K78" s="77">
        <f t="shared" si="24"/>
        <v>12030.381158900633</v>
      </c>
      <c r="L78" s="45">
        <v>10853</v>
      </c>
      <c r="M78" s="77">
        <f t="shared" si="25"/>
        <v>15442.427760798175</v>
      </c>
      <c r="N78" s="45">
        <v>11500</v>
      </c>
      <c r="O78" s="77">
        <f t="shared" si="26"/>
        <v>16363.02582227762</v>
      </c>
      <c r="P78" s="45">
        <v>11500</v>
      </c>
      <c r="Q78" s="77">
        <f t="shared" si="27"/>
        <v>16363.02582227762</v>
      </c>
      <c r="R78" s="45">
        <v>0</v>
      </c>
      <c r="S78" s="77">
        <f t="shared" si="28"/>
        <v>0</v>
      </c>
    </row>
    <row r="79" spans="1:19" ht="12.75">
      <c r="A79" s="45">
        <v>8</v>
      </c>
      <c r="B79" s="45" t="s">
        <v>604</v>
      </c>
      <c r="C79" s="45" t="s">
        <v>641</v>
      </c>
      <c r="D79" s="45">
        <v>169430.21</v>
      </c>
      <c r="E79" s="77">
        <f t="shared" si="29"/>
        <v>241077.46967860172</v>
      </c>
      <c r="F79" s="45">
        <v>109788.14</v>
      </c>
      <c r="G79" s="77">
        <f t="shared" si="29"/>
        <v>156214.44954781135</v>
      </c>
      <c r="H79" s="45">
        <v>25601.66</v>
      </c>
      <c r="I79" s="77">
        <f t="shared" si="23"/>
        <v>36427.880319406264</v>
      </c>
      <c r="J79" s="45">
        <v>19210.45</v>
      </c>
      <c r="K79" s="77">
        <f t="shared" si="24"/>
        <v>27334.007774571575</v>
      </c>
      <c r="L79" s="45">
        <v>14829.96</v>
      </c>
      <c r="M79" s="77">
        <f t="shared" si="25"/>
        <v>21101.132036812538</v>
      </c>
      <c r="N79" s="45">
        <v>3269.62</v>
      </c>
      <c r="O79" s="77">
        <f t="shared" si="26"/>
        <v>4652.250129481335</v>
      </c>
      <c r="P79" s="45">
        <v>3269.62</v>
      </c>
      <c r="Q79" s="77">
        <f t="shared" si="27"/>
        <v>4652.250129481335</v>
      </c>
      <c r="R79" s="45">
        <v>0</v>
      </c>
      <c r="S79" s="77">
        <f t="shared" si="28"/>
        <v>0</v>
      </c>
    </row>
    <row r="80" spans="1:19" ht="12.75">
      <c r="A80" s="45">
        <v>9</v>
      </c>
      <c r="B80" s="45" t="s">
        <v>606</v>
      </c>
      <c r="C80" s="45" t="s">
        <v>642</v>
      </c>
      <c r="D80" s="45">
        <v>116587</v>
      </c>
      <c r="E80" s="77">
        <f t="shared" si="29"/>
        <v>165888.3557862505</v>
      </c>
      <c r="F80" s="45">
        <v>51838</v>
      </c>
      <c r="G80" s="77">
        <f t="shared" si="29"/>
        <v>73758.82891958498</v>
      </c>
      <c r="H80" s="45">
        <v>12689</v>
      </c>
      <c r="I80" s="77">
        <f t="shared" si="23"/>
        <v>18054.820405120063</v>
      </c>
      <c r="J80" s="45">
        <v>5784</v>
      </c>
      <c r="K80" s="77">
        <f t="shared" si="24"/>
        <v>8229.890552700326</v>
      </c>
      <c r="L80" s="45">
        <v>46276</v>
      </c>
      <c r="M80" s="77">
        <f t="shared" si="25"/>
        <v>65844.81590884514</v>
      </c>
      <c r="N80" s="45">
        <v>9521</v>
      </c>
      <c r="O80" s="77">
        <f t="shared" si="26"/>
        <v>13547.162509035235</v>
      </c>
      <c r="P80" s="45">
        <v>9521</v>
      </c>
      <c r="Q80" s="77">
        <f t="shared" si="27"/>
        <v>13547.162509035235</v>
      </c>
      <c r="R80" s="45">
        <v>0</v>
      </c>
      <c r="S80" s="77">
        <f t="shared" si="28"/>
        <v>0</v>
      </c>
    </row>
    <row r="81" spans="1:19" s="49" customFormat="1" ht="12.75">
      <c r="A81" s="48">
        <v>9</v>
      </c>
      <c r="B81" s="48"/>
      <c r="C81" s="48" t="s">
        <v>643</v>
      </c>
      <c r="D81" s="48">
        <f aca="true" t="shared" si="30" ref="D81:R81">SUM(D72:D80)</f>
        <v>1182774.52</v>
      </c>
      <c r="E81" s="77">
        <f t="shared" si="29"/>
        <v>1682936.5228427842</v>
      </c>
      <c r="F81" s="48">
        <f t="shared" si="30"/>
        <v>671032.3099999999</v>
      </c>
      <c r="G81" s="77">
        <f t="shared" si="29"/>
        <v>954792.9579228348</v>
      </c>
      <c r="H81" s="48">
        <f t="shared" si="30"/>
        <v>214238.56</v>
      </c>
      <c r="I81" s="77">
        <f t="shared" si="23"/>
        <v>304834.0077745716</v>
      </c>
      <c r="J81" s="48">
        <f t="shared" si="30"/>
        <v>85595.22</v>
      </c>
      <c r="K81" s="77">
        <f t="shared" si="24"/>
        <v>121791.02566291598</v>
      </c>
      <c r="L81" s="48">
        <f t="shared" si="30"/>
        <v>211908.43</v>
      </c>
      <c r="M81" s="77">
        <f t="shared" si="25"/>
        <v>301518.53148246167</v>
      </c>
      <c r="N81" s="48">
        <f t="shared" si="30"/>
        <v>256514.35</v>
      </c>
      <c r="O81" s="77">
        <f t="shared" si="26"/>
        <v>364987.03763780516</v>
      </c>
      <c r="P81" s="48">
        <f t="shared" si="30"/>
        <v>256514.35</v>
      </c>
      <c r="Q81" s="77">
        <f t="shared" si="27"/>
        <v>364987.03763780516</v>
      </c>
      <c r="R81" s="48">
        <f t="shared" si="30"/>
        <v>0</v>
      </c>
      <c r="S81" s="77">
        <f t="shared" si="28"/>
        <v>0</v>
      </c>
    </row>
    <row r="82" spans="1:19" ht="7.5" customHeight="1">
      <c r="A82" s="130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2"/>
    </row>
    <row r="83" spans="1:19" s="49" customFormat="1" ht="12.75">
      <c r="A83" s="48">
        <f>(A14+A19+A63+A70+A81)</f>
        <v>64</v>
      </c>
      <c r="B83" s="48"/>
      <c r="C83" s="48" t="s">
        <v>644</v>
      </c>
      <c r="D83" s="48">
        <f aca="true" t="shared" si="31" ref="D83:R83">(D14+D19+D63+D70+D81)</f>
        <v>12487366.36</v>
      </c>
      <c r="E83" s="77">
        <f t="shared" si="29"/>
        <v>17767921.58268877</v>
      </c>
      <c r="F83" s="48">
        <f t="shared" si="31"/>
        <v>8014844.77</v>
      </c>
      <c r="G83" s="77">
        <f t="shared" si="29"/>
        <v>11404096.689831018</v>
      </c>
      <c r="H83" s="48">
        <f t="shared" si="31"/>
        <v>2020724.8800000001</v>
      </c>
      <c r="I83" s="77">
        <f>H83/$E$8</f>
        <v>2875232.4687964213</v>
      </c>
      <c r="J83" s="48">
        <f t="shared" si="31"/>
        <v>1134516.3800000001</v>
      </c>
      <c r="K83" s="77">
        <f>J83/$E$8</f>
        <v>1614271.3758032112</v>
      </c>
      <c r="L83" s="48">
        <f t="shared" si="31"/>
        <v>1317280.3299999998</v>
      </c>
      <c r="M83" s="77">
        <f>L83/$E$8</f>
        <v>1874321.0482581202</v>
      </c>
      <c r="N83" s="48">
        <f t="shared" si="31"/>
        <v>593644.35</v>
      </c>
      <c r="O83" s="77">
        <f>N83/$E$8</f>
        <v>844679.8111564533</v>
      </c>
      <c r="P83" s="48">
        <f t="shared" si="31"/>
        <v>585557.35</v>
      </c>
      <c r="Q83" s="77">
        <f>P83/$E$8</f>
        <v>833173.0468238655</v>
      </c>
      <c r="R83" s="48">
        <f t="shared" si="31"/>
        <v>8087</v>
      </c>
      <c r="S83" s="77">
        <f>R83/$E$8</f>
        <v>11506.764332587749</v>
      </c>
    </row>
  </sheetData>
  <sheetProtection password="CE88" sheet="1" objects="1" scenarios="1"/>
  <mergeCells count="20">
    <mergeCell ref="H5:I5"/>
    <mergeCell ref="F5:G5"/>
    <mergeCell ref="D4:E5"/>
    <mergeCell ref="A82:S82"/>
    <mergeCell ref="A71:S71"/>
    <mergeCell ref="A64:S64"/>
    <mergeCell ref="A20:S20"/>
    <mergeCell ref="A15:S15"/>
    <mergeCell ref="P5:Q5"/>
    <mergeCell ref="N3:O5"/>
    <mergeCell ref="L5:M5"/>
    <mergeCell ref="J5:K5"/>
    <mergeCell ref="A1:R1"/>
    <mergeCell ref="C2:C6"/>
    <mergeCell ref="D3:L3"/>
    <mergeCell ref="P3:R4"/>
    <mergeCell ref="F4:L4"/>
    <mergeCell ref="A2:A6"/>
    <mergeCell ref="B2:B6"/>
    <mergeCell ref="R5:S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&amp;R&amp;P+60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PageLayoutView="0" workbookViewId="0" topLeftCell="A1">
      <selection activeCell="A7" sqref="A7:IV7"/>
    </sheetView>
  </sheetViews>
  <sheetFormatPr defaultColWidth="9.140625" defaultRowHeight="12.75"/>
  <cols>
    <col min="1" max="1" width="4.421875" style="10" bestFit="1" customWidth="1"/>
    <col min="2" max="2" width="16.7109375" style="10" customWidth="1"/>
    <col min="3" max="3" width="52.28125" style="10" customWidth="1"/>
    <col min="4" max="5" width="9.57421875" style="10" customWidth="1"/>
    <col min="6" max="7" width="8.28125" style="10" customWidth="1"/>
    <col min="8" max="11" width="8.140625" style="10" customWidth="1"/>
    <col min="12" max="13" width="8.7109375" style="10" customWidth="1"/>
    <col min="14" max="15" width="8.28125" style="10" customWidth="1"/>
    <col min="16" max="16" width="7.140625" style="10" customWidth="1"/>
    <col min="17" max="16384" width="9.140625" style="10" customWidth="1"/>
  </cols>
  <sheetData>
    <row r="1" spans="1:16" s="16" customFormat="1" ht="15">
      <c r="A1" s="85" t="s">
        <v>407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7" ht="20.25" customHeight="1">
      <c r="A2" s="86" t="s">
        <v>0</v>
      </c>
      <c r="B2" s="86" t="s">
        <v>1</v>
      </c>
      <c r="C2" s="86" t="s">
        <v>2</v>
      </c>
      <c r="D2" s="11" t="s">
        <v>406</v>
      </c>
      <c r="E2" s="11"/>
      <c r="F2" s="11" t="s">
        <v>405</v>
      </c>
      <c r="G2" s="11"/>
      <c r="H2" s="11" t="s">
        <v>404</v>
      </c>
      <c r="I2" s="11"/>
      <c r="J2" s="11" t="s">
        <v>403</v>
      </c>
      <c r="K2" s="11"/>
      <c r="L2" s="11" t="s">
        <v>402</v>
      </c>
      <c r="M2" s="11"/>
      <c r="N2" s="11" t="s">
        <v>401</v>
      </c>
      <c r="O2" s="11"/>
      <c r="P2" s="11" t="s">
        <v>400</v>
      </c>
      <c r="Q2" s="78"/>
    </row>
    <row r="3" spans="1:17" ht="11.25" customHeight="1">
      <c r="A3" s="86"/>
      <c r="B3" s="86"/>
      <c r="C3" s="86"/>
      <c r="D3" s="120" t="s">
        <v>399</v>
      </c>
      <c r="E3" s="121"/>
      <c r="F3" s="134" t="s">
        <v>169</v>
      </c>
      <c r="G3" s="134"/>
      <c r="H3" s="115"/>
      <c r="I3" s="115"/>
      <c r="J3" s="115"/>
      <c r="K3" s="115"/>
      <c r="L3" s="115"/>
      <c r="M3" s="115"/>
      <c r="N3" s="115"/>
      <c r="O3" s="115"/>
      <c r="P3" s="115"/>
      <c r="Q3" s="78"/>
    </row>
    <row r="4" spans="1:17" ht="82.5" customHeight="1">
      <c r="A4" s="118"/>
      <c r="B4" s="118"/>
      <c r="C4" s="118"/>
      <c r="D4" s="122"/>
      <c r="E4" s="123"/>
      <c r="F4" s="125" t="s">
        <v>398</v>
      </c>
      <c r="G4" s="126"/>
      <c r="H4" s="125" t="s">
        <v>397</v>
      </c>
      <c r="I4" s="126"/>
      <c r="J4" s="125" t="s">
        <v>396</v>
      </c>
      <c r="K4" s="126"/>
      <c r="L4" s="125" t="s">
        <v>395</v>
      </c>
      <c r="M4" s="126"/>
      <c r="N4" s="125" t="s">
        <v>394</v>
      </c>
      <c r="O4" s="126"/>
      <c r="P4" s="125" t="s">
        <v>524</v>
      </c>
      <c r="Q4" s="126"/>
    </row>
    <row r="5" spans="1:17" ht="3" customHeight="1" hidden="1" thickBot="1">
      <c r="A5" s="119"/>
      <c r="B5" s="119"/>
      <c r="C5" s="119"/>
      <c r="D5" s="44">
        <v>2007</v>
      </c>
      <c r="E5" s="44"/>
      <c r="F5" s="44">
        <v>2007</v>
      </c>
      <c r="G5" s="44"/>
      <c r="H5" s="44">
        <v>2007</v>
      </c>
      <c r="I5" s="44"/>
      <c r="J5" s="44">
        <v>2007</v>
      </c>
      <c r="K5" s="44"/>
      <c r="L5" s="44">
        <v>2007</v>
      </c>
      <c r="M5" s="44"/>
      <c r="N5" s="44">
        <v>2007</v>
      </c>
      <c r="O5" s="44"/>
      <c r="P5" s="44">
        <v>2007</v>
      </c>
      <c r="Q5" s="78"/>
    </row>
    <row r="6" spans="1:17" ht="12.75">
      <c r="A6" s="45"/>
      <c r="B6" s="45"/>
      <c r="C6" s="45"/>
      <c r="D6" s="45" t="s">
        <v>689</v>
      </c>
      <c r="E6" s="45" t="s">
        <v>690</v>
      </c>
      <c r="F6" s="45" t="s">
        <v>689</v>
      </c>
      <c r="G6" s="45" t="s">
        <v>690</v>
      </c>
      <c r="H6" s="45" t="s">
        <v>689</v>
      </c>
      <c r="I6" s="45" t="s">
        <v>690</v>
      </c>
      <c r="J6" s="45" t="s">
        <v>689</v>
      </c>
      <c r="K6" s="45" t="s">
        <v>690</v>
      </c>
      <c r="L6" s="45" t="s">
        <v>689</v>
      </c>
      <c r="M6" s="45" t="s">
        <v>690</v>
      </c>
      <c r="N6" s="45" t="s">
        <v>689</v>
      </c>
      <c r="O6" s="45" t="s">
        <v>690</v>
      </c>
      <c r="P6" s="45" t="s">
        <v>689</v>
      </c>
      <c r="Q6" s="45" t="s">
        <v>690</v>
      </c>
    </row>
    <row r="7" spans="1:17" ht="12.75" hidden="1">
      <c r="A7" s="77"/>
      <c r="B7" s="77"/>
      <c r="C7" s="77"/>
      <c r="D7" s="45"/>
      <c r="E7" s="45">
        <v>0.702804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78"/>
    </row>
    <row r="8" spans="1:17" ht="12.75">
      <c r="A8" s="77">
        <v>1</v>
      </c>
      <c r="B8" s="77" t="s">
        <v>544</v>
      </c>
      <c r="C8" s="77" t="s">
        <v>545</v>
      </c>
      <c r="D8" s="77">
        <v>4608</v>
      </c>
      <c r="E8" s="77">
        <f>D8/$E$7</f>
        <v>6556.593303396111</v>
      </c>
      <c r="F8" s="77">
        <v>32</v>
      </c>
      <c r="G8" s="77">
        <f>F8/$E$7</f>
        <v>45.531897940250765</v>
      </c>
      <c r="H8" s="77">
        <v>737</v>
      </c>
      <c r="I8" s="77">
        <f aca="true" t="shared" si="0" ref="I8:I13">H8/$E$7</f>
        <v>1048.6565244364006</v>
      </c>
      <c r="J8" s="77">
        <v>1359</v>
      </c>
      <c r="K8" s="77">
        <f aca="true" t="shared" si="1" ref="K8:K13">J8/$E$7</f>
        <v>1933.6827906500248</v>
      </c>
      <c r="L8" s="77">
        <v>136</v>
      </c>
      <c r="M8" s="77">
        <f aca="true" t="shared" si="2" ref="M8:M13">L8/$E$7</f>
        <v>193.51056624606576</v>
      </c>
      <c r="N8" s="77">
        <v>0</v>
      </c>
      <c r="O8" s="77">
        <f aca="true" t="shared" si="3" ref="O8:O13">N8/$E$7</f>
        <v>0</v>
      </c>
      <c r="P8" s="77">
        <v>2344</v>
      </c>
      <c r="Q8" s="77">
        <f aca="true" t="shared" si="4" ref="Q8:Q13">P8/$E$7</f>
        <v>3335.2115241233687</v>
      </c>
    </row>
    <row r="9" spans="1:17" ht="12.75">
      <c r="A9" s="45">
        <v>2</v>
      </c>
      <c r="B9" s="45" t="s">
        <v>546</v>
      </c>
      <c r="C9" s="45" t="s">
        <v>547</v>
      </c>
      <c r="D9" s="45">
        <v>9387</v>
      </c>
      <c r="E9" s="77">
        <f aca="true" t="shared" si="5" ref="E9:G72">D9/$E$7</f>
        <v>13356.497686410436</v>
      </c>
      <c r="F9" s="45">
        <v>928</v>
      </c>
      <c r="G9" s="77">
        <f t="shared" si="5"/>
        <v>1320.4250402672724</v>
      </c>
      <c r="H9" s="45">
        <v>1152</v>
      </c>
      <c r="I9" s="77">
        <f t="shared" si="0"/>
        <v>1639.1483258490277</v>
      </c>
      <c r="J9" s="45">
        <v>0</v>
      </c>
      <c r="K9" s="77">
        <f t="shared" si="1"/>
        <v>0</v>
      </c>
      <c r="L9" s="45">
        <v>0</v>
      </c>
      <c r="M9" s="77">
        <f t="shared" si="2"/>
        <v>0</v>
      </c>
      <c r="N9" s="45">
        <v>0</v>
      </c>
      <c r="O9" s="77">
        <f t="shared" si="3"/>
        <v>0</v>
      </c>
      <c r="P9" s="45">
        <v>7307</v>
      </c>
      <c r="Q9" s="77">
        <f t="shared" si="4"/>
        <v>10396.924320294136</v>
      </c>
    </row>
    <row r="10" spans="1:17" ht="12.75">
      <c r="A10" s="45">
        <v>3</v>
      </c>
      <c r="B10" s="45" t="s">
        <v>546</v>
      </c>
      <c r="C10" s="45" t="s">
        <v>548</v>
      </c>
      <c r="D10" s="45">
        <v>5375</v>
      </c>
      <c r="E10" s="77">
        <f t="shared" si="5"/>
        <v>7647.935982151496</v>
      </c>
      <c r="F10" s="45">
        <v>59</v>
      </c>
      <c r="G10" s="77">
        <f t="shared" si="5"/>
        <v>83.94943682733735</v>
      </c>
      <c r="H10" s="45">
        <v>136</v>
      </c>
      <c r="I10" s="77">
        <f t="shared" si="0"/>
        <v>193.51056624606576</v>
      </c>
      <c r="J10" s="45">
        <v>2451</v>
      </c>
      <c r="K10" s="77">
        <f t="shared" si="1"/>
        <v>3487.4588078610823</v>
      </c>
      <c r="L10" s="45">
        <v>222</v>
      </c>
      <c r="M10" s="77">
        <f t="shared" si="2"/>
        <v>315.8775419604897</v>
      </c>
      <c r="N10" s="45">
        <v>2469</v>
      </c>
      <c r="O10" s="77">
        <f t="shared" si="3"/>
        <v>3513.0705004524734</v>
      </c>
      <c r="P10" s="45">
        <v>38</v>
      </c>
      <c r="Q10" s="77">
        <f t="shared" si="4"/>
        <v>54.069128804047786</v>
      </c>
    </row>
    <row r="11" spans="1:17" ht="12.75">
      <c r="A11" s="45">
        <v>4</v>
      </c>
      <c r="B11" s="45" t="s">
        <v>546</v>
      </c>
      <c r="C11" s="45" t="s">
        <v>549</v>
      </c>
      <c r="D11" s="45">
        <v>52487</v>
      </c>
      <c r="E11" s="77">
        <f t="shared" si="5"/>
        <v>74682.2727246857</v>
      </c>
      <c r="F11" s="45">
        <v>3505</v>
      </c>
      <c r="G11" s="77">
        <f t="shared" si="5"/>
        <v>4987.165696268092</v>
      </c>
      <c r="H11" s="45">
        <v>1162</v>
      </c>
      <c r="I11" s="77">
        <f t="shared" si="0"/>
        <v>1653.377043955356</v>
      </c>
      <c r="J11" s="45">
        <v>2555</v>
      </c>
      <c r="K11" s="77">
        <f t="shared" si="1"/>
        <v>3635.4374761668973</v>
      </c>
      <c r="L11" s="45">
        <v>24</v>
      </c>
      <c r="M11" s="77">
        <f t="shared" si="2"/>
        <v>34.148923455188076</v>
      </c>
      <c r="N11" s="45">
        <v>0</v>
      </c>
      <c r="O11" s="77">
        <f t="shared" si="3"/>
        <v>0</v>
      </c>
      <c r="P11" s="45">
        <v>45241</v>
      </c>
      <c r="Q11" s="77">
        <f t="shared" si="4"/>
        <v>64372.14358484015</v>
      </c>
    </row>
    <row r="12" spans="1:17" ht="12.75">
      <c r="A12" s="45">
        <v>5</v>
      </c>
      <c r="B12" s="45" t="s">
        <v>550</v>
      </c>
      <c r="C12" s="45" t="s">
        <v>551</v>
      </c>
      <c r="D12" s="45">
        <v>30629</v>
      </c>
      <c r="E12" s="77">
        <f t="shared" si="5"/>
        <v>43581.14068787315</v>
      </c>
      <c r="F12" s="45">
        <v>0</v>
      </c>
      <c r="G12" s="77">
        <f t="shared" si="5"/>
        <v>0</v>
      </c>
      <c r="H12" s="45">
        <v>752</v>
      </c>
      <c r="I12" s="77">
        <f t="shared" si="0"/>
        <v>1069.999601595893</v>
      </c>
      <c r="J12" s="45">
        <v>0</v>
      </c>
      <c r="K12" s="77">
        <f t="shared" si="1"/>
        <v>0</v>
      </c>
      <c r="L12" s="45">
        <v>261</v>
      </c>
      <c r="M12" s="77">
        <f t="shared" si="2"/>
        <v>371.3695425751703</v>
      </c>
      <c r="N12" s="45">
        <v>0</v>
      </c>
      <c r="O12" s="77">
        <f t="shared" si="3"/>
        <v>0</v>
      </c>
      <c r="P12" s="45">
        <v>29616</v>
      </c>
      <c r="Q12" s="77">
        <f t="shared" si="4"/>
        <v>42139.77154370209</v>
      </c>
    </row>
    <row r="13" spans="1:17" s="49" customFormat="1" ht="12.75">
      <c r="A13" s="48">
        <v>5</v>
      </c>
      <c r="B13" s="48"/>
      <c r="C13" s="48" t="s">
        <v>552</v>
      </c>
      <c r="D13" s="48">
        <f aca="true" t="shared" si="6" ref="D13:P13">SUM(D8:D12)</f>
        <v>102486</v>
      </c>
      <c r="E13" s="77">
        <f t="shared" si="5"/>
        <v>145824.44038451687</v>
      </c>
      <c r="F13" s="48">
        <f t="shared" si="6"/>
        <v>4524</v>
      </c>
      <c r="G13" s="77">
        <f t="shared" si="5"/>
        <v>6437.072071302952</v>
      </c>
      <c r="H13" s="48">
        <f t="shared" si="6"/>
        <v>3939</v>
      </c>
      <c r="I13" s="77">
        <f t="shared" si="0"/>
        <v>5604.692062082743</v>
      </c>
      <c r="J13" s="48">
        <f t="shared" si="6"/>
        <v>6365</v>
      </c>
      <c r="K13" s="77">
        <f t="shared" si="1"/>
        <v>9056.579074678004</v>
      </c>
      <c r="L13" s="48">
        <f t="shared" si="6"/>
        <v>643</v>
      </c>
      <c r="M13" s="77">
        <f t="shared" si="2"/>
        <v>914.9065742369139</v>
      </c>
      <c r="N13" s="48">
        <f t="shared" si="6"/>
        <v>2469</v>
      </c>
      <c r="O13" s="77">
        <f t="shared" si="3"/>
        <v>3513.0705004524734</v>
      </c>
      <c r="P13" s="48">
        <f t="shared" si="6"/>
        <v>84546</v>
      </c>
      <c r="Q13" s="77">
        <f t="shared" si="4"/>
        <v>120298.1201017638</v>
      </c>
    </row>
    <row r="14" spans="1:17" ht="7.5" customHeight="1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</row>
    <row r="15" spans="1:17" ht="12.75">
      <c r="A15" s="45">
        <v>1</v>
      </c>
      <c r="B15" s="45" t="s">
        <v>546</v>
      </c>
      <c r="C15" s="45" t="s">
        <v>553</v>
      </c>
      <c r="D15" s="45">
        <v>381</v>
      </c>
      <c r="E15" s="77">
        <f t="shared" si="5"/>
        <v>542.1141598511107</v>
      </c>
      <c r="F15" s="45">
        <v>0</v>
      </c>
      <c r="G15" s="77">
        <f t="shared" si="5"/>
        <v>0</v>
      </c>
      <c r="H15" s="45">
        <v>0</v>
      </c>
      <c r="I15" s="77">
        <f>H15/$E$7</f>
        <v>0</v>
      </c>
      <c r="J15" s="45">
        <v>0</v>
      </c>
      <c r="K15" s="77">
        <f>J15/$E$7</f>
        <v>0</v>
      </c>
      <c r="L15" s="45">
        <v>0</v>
      </c>
      <c r="M15" s="77">
        <f>L15/$E$7</f>
        <v>0</v>
      </c>
      <c r="N15" s="45">
        <v>10</v>
      </c>
      <c r="O15" s="77">
        <f>N15/$E$7</f>
        <v>14.228718106328365</v>
      </c>
      <c r="P15" s="45">
        <v>371</v>
      </c>
      <c r="Q15" s="77">
        <f>P15/$E$7</f>
        <v>527.8854417447824</v>
      </c>
    </row>
    <row r="16" spans="1:17" ht="12.75">
      <c r="A16" s="45">
        <v>2</v>
      </c>
      <c r="B16" s="45" t="s">
        <v>554</v>
      </c>
      <c r="C16" s="45" t="s">
        <v>555</v>
      </c>
      <c r="D16" s="45">
        <v>34321</v>
      </c>
      <c r="E16" s="77">
        <f t="shared" si="5"/>
        <v>48834.383412729585</v>
      </c>
      <c r="F16" s="45">
        <v>0</v>
      </c>
      <c r="G16" s="77">
        <f t="shared" si="5"/>
        <v>0</v>
      </c>
      <c r="H16" s="45">
        <v>388</v>
      </c>
      <c r="I16" s="77">
        <f>H16/$E$7</f>
        <v>552.0742625255406</v>
      </c>
      <c r="J16" s="45">
        <v>10573</v>
      </c>
      <c r="K16" s="77">
        <f>J16/$E$7</f>
        <v>15044.023653820981</v>
      </c>
      <c r="L16" s="45">
        <v>0</v>
      </c>
      <c r="M16" s="77">
        <f>L16/$E$7</f>
        <v>0</v>
      </c>
      <c r="N16" s="45">
        <v>0</v>
      </c>
      <c r="O16" s="77">
        <f>N16/$E$7</f>
        <v>0</v>
      </c>
      <c r="P16" s="45">
        <v>23360</v>
      </c>
      <c r="Q16" s="77">
        <f>P16/$E$7</f>
        <v>33238.28549638306</v>
      </c>
    </row>
    <row r="17" spans="1:17" ht="12.75">
      <c r="A17" s="45">
        <v>3</v>
      </c>
      <c r="B17" s="45" t="s">
        <v>556</v>
      </c>
      <c r="C17" s="45" t="s">
        <v>557</v>
      </c>
      <c r="D17" s="45">
        <v>6469</v>
      </c>
      <c r="E17" s="77">
        <f t="shared" si="5"/>
        <v>9204.55774298382</v>
      </c>
      <c r="F17" s="45">
        <v>0</v>
      </c>
      <c r="G17" s="77">
        <f t="shared" si="5"/>
        <v>0</v>
      </c>
      <c r="H17" s="45">
        <v>5</v>
      </c>
      <c r="I17" s="77">
        <f>H17/$E$7</f>
        <v>7.114359053164183</v>
      </c>
      <c r="J17" s="45">
        <v>531</v>
      </c>
      <c r="K17" s="77">
        <f>J17/$E$7</f>
        <v>755.5449314460362</v>
      </c>
      <c r="L17" s="45">
        <v>50</v>
      </c>
      <c r="M17" s="77">
        <f>L17/$E$7</f>
        <v>71.14359053164182</v>
      </c>
      <c r="N17" s="45">
        <v>0</v>
      </c>
      <c r="O17" s="77">
        <f>N17/$E$7</f>
        <v>0</v>
      </c>
      <c r="P17" s="45">
        <v>5883</v>
      </c>
      <c r="Q17" s="77">
        <f>P17/$E$7</f>
        <v>8370.754861952977</v>
      </c>
    </row>
    <row r="18" spans="1:17" s="49" customFormat="1" ht="12.75">
      <c r="A18" s="48">
        <v>3</v>
      </c>
      <c r="B18" s="48"/>
      <c r="C18" s="48" t="s">
        <v>558</v>
      </c>
      <c r="D18" s="48">
        <f aca="true" t="shared" si="7" ref="D18:P18">SUM(D15:D17)</f>
        <v>41171</v>
      </c>
      <c r="E18" s="77">
        <f t="shared" si="5"/>
        <v>58581.05531556451</v>
      </c>
      <c r="F18" s="48">
        <f t="shared" si="7"/>
        <v>0</v>
      </c>
      <c r="G18" s="77">
        <f t="shared" si="5"/>
        <v>0</v>
      </c>
      <c r="H18" s="48">
        <f t="shared" si="7"/>
        <v>393</v>
      </c>
      <c r="I18" s="77">
        <f>H18/$E$7</f>
        <v>559.1886215787048</v>
      </c>
      <c r="J18" s="48">
        <f t="shared" si="7"/>
        <v>11104</v>
      </c>
      <c r="K18" s="77">
        <f>J18/$E$7</f>
        <v>15799.568585267016</v>
      </c>
      <c r="L18" s="48">
        <f t="shared" si="7"/>
        <v>50</v>
      </c>
      <c r="M18" s="77">
        <f>L18/$E$7</f>
        <v>71.14359053164182</v>
      </c>
      <c r="N18" s="48">
        <f t="shared" si="7"/>
        <v>10</v>
      </c>
      <c r="O18" s="77">
        <f>N18/$E$7</f>
        <v>14.228718106328365</v>
      </c>
      <c r="P18" s="48">
        <f t="shared" si="7"/>
        <v>29614</v>
      </c>
      <c r="Q18" s="77">
        <f>P18/$E$7</f>
        <v>42136.92580008082</v>
      </c>
    </row>
    <row r="19" spans="1:17" ht="7.5" customHeight="1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</row>
    <row r="20" spans="1:17" ht="12.75">
      <c r="A20" s="45">
        <v>1</v>
      </c>
      <c r="B20" s="45" t="s">
        <v>559</v>
      </c>
      <c r="C20" s="45" t="s">
        <v>560</v>
      </c>
      <c r="D20" s="45">
        <v>246</v>
      </c>
      <c r="E20" s="77">
        <f t="shared" si="5"/>
        <v>350.02646541567776</v>
      </c>
      <c r="F20" s="45">
        <v>0</v>
      </c>
      <c r="G20" s="77">
        <f t="shared" si="5"/>
        <v>0</v>
      </c>
      <c r="H20" s="45">
        <v>0</v>
      </c>
      <c r="I20" s="77">
        <f aca="true" t="shared" si="8" ref="I20:I62">H20/$E$7</f>
        <v>0</v>
      </c>
      <c r="J20" s="45">
        <v>0</v>
      </c>
      <c r="K20" s="77">
        <f aca="true" t="shared" si="9" ref="K20:K62">J20/$E$7</f>
        <v>0</v>
      </c>
      <c r="L20" s="45">
        <v>0</v>
      </c>
      <c r="M20" s="77">
        <f aca="true" t="shared" si="10" ref="M20:M62">L20/$E$7</f>
        <v>0</v>
      </c>
      <c r="N20" s="45">
        <v>0</v>
      </c>
      <c r="O20" s="77">
        <f aca="true" t="shared" si="11" ref="O20:O62">N20/$E$7</f>
        <v>0</v>
      </c>
      <c r="P20" s="45">
        <v>246</v>
      </c>
      <c r="Q20" s="77">
        <f aca="true" t="shared" si="12" ref="Q20:Q62">P20/$E$7</f>
        <v>350.02646541567776</v>
      </c>
    </row>
    <row r="21" spans="1:17" ht="12.75">
      <c r="A21" s="45">
        <v>2</v>
      </c>
      <c r="B21" s="45" t="s">
        <v>559</v>
      </c>
      <c r="C21" s="45" t="s">
        <v>561</v>
      </c>
      <c r="D21" s="45">
        <v>322</v>
      </c>
      <c r="E21" s="77">
        <f t="shared" si="5"/>
        <v>458.1647230237734</v>
      </c>
      <c r="F21" s="45">
        <v>0</v>
      </c>
      <c r="G21" s="77">
        <f t="shared" si="5"/>
        <v>0</v>
      </c>
      <c r="H21" s="45">
        <v>174</v>
      </c>
      <c r="I21" s="77">
        <f t="shared" si="8"/>
        <v>247.57969505011354</v>
      </c>
      <c r="J21" s="45">
        <v>19</v>
      </c>
      <c r="K21" s="77">
        <f t="shared" si="9"/>
        <v>27.034564402023893</v>
      </c>
      <c r="L21" s="45">
        <v>0</v>
      </c>
      <c r="M21" s="77">
        <f t="shared" si="10"/>
        <v>0</v>
      </c>
      <c r="N21" s="45">
        <v>72</v>
      </c>
      <c r="O21" s="77">
        <f t="shared" si="11"/>
        <v>102.44677036556423</v>
      </c>
      <c r="P21" s="45">
        <v>57</v>
      </c>
      <c r="Q21" s="77">
        <f t="shared" si="12"/>
        <v>81.10369320607168</v>
      </c>
    </row>
    <row r="22" spans="1:17" ht="12.75">
      <c r="A22" s="45">
        <v>3</v>
      </c>
      <c r="B22" s="45" t="s">
        <v>562</v>
      </c>
      <c r="C22" s="45" t="s">
        <v>563</v>
      </c>
      <c r="D22" s="45">
        <v>7708</v>
      </c>
      <c r="E22" s="77">
        <f t="shared" si="5"/>
        <v>10967.495916357904</v>
      </c>
      <c r="F22" s="45">
        <v>0</v>
      </c>
      <c r="G22" s="77">
        <f t="shared" si="5"/>
        <v>0</v>
      </c>
      <c r="H22" s="45">
        <v>160</v>
      </c>
      <c r="I22" s="77">
        <f t="shared" si="8"/>
        <v>227.65948970125385</v>
      </c>
      <c r="J22" s="45">
        <v>5762</v>
      </c>
      <c r="K22" s="77">
        <f t="shared" si="9"/>
        <v>8198.587372866405</v>
      </c>
      <c r="L22" s="45">
        <v>1658</v>
      </c>
      <c r="M22" s="77">
        <f t="shared" si="10"/>
        <v>2359.121462029243</v>
      </c>
      <c r="N22" s="45">
        <v>128</v>
      </c>
      <c r="O22" s="77">
        <f t="shared" si="11"/>
        <v>182.12759176100306</v>
      </c>
      <c r="P22" s="45">
        <v>0</v>
      </c>
      <c r="Q22" s="77">
        <f t="shared" si="12"/>
        <v>0</v>
      </c>
    </row>
    <row r="23" spans="1:17" ht="12.75">
      <c r="A23" s="45">
        <v>4</v>
      </c>
      <c r="B23" s="45" t="s">
        <v>564</v>
      </c>
      <c r="C23" s="45" t="s">
        <v>565</v>
      </c>
      <c r="D23" s="45">
        <v>2385</v>
      </c>
      <c r="E23" s="77">
        <f t="shared" si="5"/>
        <v>3393.549268359315</v>
      </c>
      <c r="F23" s="45">
        <v>0</v>
      </c>
      <c r="G23" s="77">
        <f t="shared" si="5"/>
        <v>0</v>
      </c>
      <c r="H23" s="45">
        <v>0</v>
      </c>
      <c r="I23" s="77">
        <f t="shared" si="8"/>
        <v>0</v>
      </c>
      <c r="J23" s="45">
        <v>55</v>
      </c>
      <c r="K23" s="77">
        <f t="shared" si="9"/>
        <v>78.25794958480601</v>
      </c>
      <c r="L23" s="45">
        <v>0</v>
      </c>
      <c r="M23" s="77">
        <f t="shared" si="10"/>
        <v>0</v>
      </c>
      <c r="N23" s="45">
        <v>142</v>
      </c>
      <c r="O23" s="77">
        <f t="shared" si="11"/>
        <v>202.04779710986278</v>
      </c>
      <c r="P23" s="45">
        <v>2188</v>
      </c>
      <c r="Q23" s="77">
        <f t="shared" si="12"/>
        <v>3113.2435216646463</v>
      </c>
    </row>
    <row r="24" spans="1:17" ht="12.75">
      <c r="A24" s="45">
        <v>5</v>
      </c>
      <c r="B24" s="45" t="s">
        <v>544</v>
      </c>
      <c r="C24" s="45" t="s">
        <v>566</v>
      </c>
      <c r="D24" s="45">
        <v>6362</v>
      </c>
      <c r="E24" s="77">
        <f t="shared" si="5"/>
        <v>9052.310459246106</v>
      </c>
      <c r="F24" s="45">
        <v>0</v>
      </c>
      <c r="G24" s="77">
        <f t="shared" si="5"/>
        <v>0</v>
      </c>
      <c r="H24" s="45">
        <v>32</v>
      </c>
      <c r="I24" s="77">
        <f t="shared" si="8"/>
        <v>45.531897940250765</v>
      </c>
      <c r="J24" s="45">
        <v>966</v>
      </c>
      <c r="K24" s="77">
        <f t="shared" si="9"/>
        <v>1374.4941690713201</v>
      </c>
      <c r="L24" s="45">
        <v>5127</v>
      </c>
      <c r="M24" s="77">
        <f t="shared" si="10"/>
        <v>7295.0637731145525</v>
      </c>
      <c r="N24" s="45">
        <v>0</v>
      </c>
      <c r="O24" s="77">
        <f t="shared" si="11"/>
        <v>0</v>
      </c>
      <c r="P24" s="45">
        <v>237</v>
      </c>
      <c r="Q24" s="77">
        <f t="shared" si="12"/>
        <v>337.22061911998225</v>
      </c>
    </row>
    <row r="25" spans="1:17" ht="12.75">
      <c r="A25" s="45">
        <v>6</v>
      </c>
      <c r="B25" s="45" t="s">
        <v>567</v>
      </c>
      <c r="C25" s="45" t="s">
        <v>568</v>
      </c>
      <c r="D25" s="45">
        <v>300</v>
      </c>
      <c r="E25" s="77">
        <f t="shared" si="5"/>
        <v>426.861543189851</v>
      </c>
      <c r="F25" s="45">
        <v>0</v>
      </c>
      <c r="G25" s="77">
        <f t="shared" si="5"/>
        <v>0</v>
      </c>
      <c r="H25" s="45">
        <v>0</v>
      </c>
      <c r="I25" s="77">
        <f t="shared" si="8"/>
        <v>0</v>
      </c>
      <c r="J25" s="45">
        <v>0</v>
      </c>
      <c r="K25" s="77">
        <f t="shared" si="9"/>
        <v>0</v>
      </c>
      <c r="L25" s="45">
        <v>0</v>
      </c>
      <c r="M25" s="77">
        <f t="shared" si="10"/>
        <v>0</v>
      </c>
      <c r="N25" s="45">
        <v>0</v>
      </c>
      <c r="O25" s="77">
        <f t="shared" si="11"/>
        <v>0</v>
      </c>
      <c r="P25" s="45">
        <v>300</v>
      </c>
      <c r="Q25" s="77">
        <f t="shared" si="12"/>
        <v>426.861543189851</v>
      </c>
    </row>
    <row r="26" spans="1:17" ht="12.75">
      <c r="A26" s="45">
        <v>7</v>
      </c>
      <c r="B26" s="45" t="s">
        <v>546</v>
      </c>
      <c r="C26" s="45" t="s">
        <v>569</v>
      </c>
      <c r="D26" s="45">
        <v>2826</v>
      </c>
      <c r="E26" s="77">
        <f t="shared" si="5"/>
        <v>4021.035736848396</v>
      </c>
      <c r="F26" s="45">
        <v>40</v>
      </c>
      <c r="G26" s="77">
        <f t="shared" si="5"/>
        <v>56.91487242531346</v>
      </c>
      <c r="H26" s="45">
        <v>664</v>
      </c>
      <c r="I26" s="77">
        <f t="shared" si="8"/>
        <v>944.7868822602035</v>
      </c>
      <c r="J26" s="45">
        <v>1765</v>
      </c>
      <c r="K26" s="77">
        <f t="shared" si="9"/>
        <v>2511.3687457669566</v>
      </c>
      <c r="L26" s="45">
        <v>0</v>
      </c>
      <c r="M26" s="77">
        <f t="shared" si="10"/>
        <v>0</v>
      </c>
      <c r="N26" s="45">
        <v>0</v>
      </c>
      <c r="O26" s="77">
        <f t="shared" si="11"/>
        <v>0</v>
      </c>
      <c r="P26" s="45">
        <v>357</v>
      </c>
      <c r="Q26" s="77">
        <f t="shared" si="12"/>
        <v>507.9652363959226</v>
      </c>
    </row>
    <row r="27" spans="1:17" ht="25.5">
      <c r="A27" s="50">
        <v>8</v>
      </c>
      <c r="B27" s="50" t="s">
        <v>546</v>
      </c>
      <c r="C27" s="50" t="s">
        <v>570</v>
      </c>
      <c r="D27" s="50">
        <v>0</v>
      </c>
      <c r="E27" s="77">
        <f t="shared" si="5"/>
        <v>0</v>
      </c>
      <c r="F27" s="50">
        <v>0</v>
      </c>
      <c r="G27" s="77">
        <f t="shared" si="5"/>
        <v>0</v>
      </c>
      <c r="H27" s="50">
        <v>0</v>
      </c>
      <c r="I27" s="77">
        <f t="shared" si="8"/>
        <v>0</v>
      </c>
      <c r="J27" s="50">
        <v>0</v>
      </c>
      <c r="K27" s="77">
        <f t="shared" si="9"/>
        <v>0</v>
      </c>
      <c r="L27" s="50">
        <v>0</v>
      </c>
      <c r="M27" s="77">
        <f t="shared" si="10"/>
        <v>0</v>
      </c>
      <c r="N27" s="50">
        <v>0</v>
      </c>
      <c r="O27" s="77">
        <f t="shared" si="11"/>
        <v>0</v>
      </c>
      <c r="P27" s="50">
        <v>0</v>
      </c>
      <c r="Q27" s="77">
        <f t="shared" si="12"/>
        <v>0</v>
      </c>
    </row>
    <row r="28" spans="1:17" ht="12.75">
      <c r="A28" s="45">
        <v>9</v>
      </c>
      <c r="B28" s="45" t="s">
        <v>546</v>
      </c>
      <c r="C28" s="45" t="s">
        <v>571</v>
      </c>
      <c r="D28" s="45">
        <v>547</v>
      </c>
      <c r="E28" s="77">
        <f t="shared" si="5"/>
        <v>778.3108804161616</v>
      </c>
      <c r="F28" s="45">
        <v>0</v>
      </c>
      <c r="G28" s="77">
        <f t="shared" si="5"/>
        <v>0</v>
      </c>
      <c r="H28" s="45">
        <v>22</v>
      </c>
      <c r="I28" s="77">
        <f t="shared" si="8"/>
        <v>31.303179833922403</v>
      </c>
      <c r="J28" s="45">
        <v>467</v>
      </c>
      <c r="K28" s="77">
        <f t="shared" si="9"/>
        <v>664.4811355655346</v>
      </c>
      <c r="L28" s="45">
        <v>0</v>
      </c>
      <c r="M28" s="77">
        <f t="shared" si="10"/>
        <v>0</v>
      </c>
      <c r="N28" s="45">
        <v>0</v>
      </c>
      <c r="O28" s="77">
        <f t="shared" si="11"/>
        <v>0</v>
      </c>
      <c r="P28" s="45">
        <v>58</v>
      </c>
      <c r="Q28" s="77">
        <f t="shared" si="12"/>
        <v>82.52656501670452</v>
      </c>
    </row>
    <row r="29" spans="1:17" ht="12.75">
      <c r="A29" s="45">
        <v>10</v>
      </c>
      <c r="B29" s="45" t="s">
        <v>546</v>
      </c>
      <c r="C29" s="45" t="s">
        <v>572</v>
      </c>
      <c r="D29" s="45">
        <v>573</v>
      </c>
      <c r="E29" s="77">
        <f t="shared" si="5"/>
        <v>815.3055474926153</v>
      </c>
      <c r="F29" s="45">
        <v>0</v>
      </c>
      <c r="G29" s="77">
        <f t="shared" si="5"/>
        <v>0</v>
      </c>
      <c r="H29" s="45">
        <v>39</v>
      </c>
      <c r="I29" s="77">
        <f t="shared" si="8"/>
        <v>55.49200061468062</v>
      </c>
      <c r="J29" s="45">
        <v>134</v>
      </c>
      <c r="K29" s="77">
        <f t="shared" si="9"/>
        <v>190.66482262480008</v>
      </c>
      <c r="L29" s="45">
        <v>0</v>
      </c>
      <c r="M29" s="77">
        <f t="shared" si="10"/>
        <v>0</v>
      </c>
      <c r="N29" s="45">
        <v>0</v>
      </c>
      <c r="O29" s="77">
        <f t="shared" si="11"/>
        <v>0</v>
      </c>
      <c r="P29" s="45">
        <v>400</v>
      </c>
      <c r="Q29" s="77">
        <f t="shared" si="12"/>
        <v>569.1487242531346</v>
      </c>
    </row>
    <row r="30" spans="1:17" ht="12.75">
      <c r="A30" s="45">
        <v>11</v>
      </c>
      <c r="B30" s="45" t="s">
        <v>546</v>
      </c>
      <c r="C30" s="45" t="s">
        <v>573</v>
      </c>
      <c r="D30" s="45">
        <v>7858</v>
      </c>
      <c r="E30" s="77">
        <f t="shared" si="5"/>
        <v>11180.92668795283</v>
      </c>
      <c r="F30" s="45">
        <v>0</v>
      </c>
      <c r="G30" s="77">
        <f t="shared" si="5"/>
        <v>0</v>
      </c>
      <c r="H30" s="45">
        <v>124</v>
      </c>
      <c r="I30" s="77">
        <f t="shared" si="8"/>
        <v>176.43610451847172</v>
      </c>
      <c r="J30" s="45">
        <v>2021</v>
      </c>
      <c r="K30" s="77">
        <f t="shared" si="9"/>
        <v>2875.6239292889627</v>
      </c>
      <c r="L30" s="45">
        <v>1784</v>
      </c>
      <c r="M30" s="77">
        <f t="shared" si="10"/>
        <v>2538.40331016898</v>
      </c>
      <c r="N30" s="45">
        <v>0</v>
      </c>
      <c r="O30" s="77">
        <f t="shared" si="11"/>
        <v>0</v>
      </c>
      <c r="P30" s="45">
        <v>3929</v>
      </c>
      <c r="Q30" s="77">
        <f t="shared" si="12"/>
        <v>5590.463343976415</v>
      </c>
    </row>
    <row r="31" spans="1:17" ht="12.75">
      <c r="A31" s="45">
        <v>12</v>
      </c>
      <c r="B31" s="45" t="s">
        <v>546</v>
      </c>
      <c r="C31" s="45" t="s">
        <v>574</v>
      </c>
      <c r="D31" s="45">
        <v>14503</v>
      </c>
      <c r="E31" s="77">
        <f t="shared" si="5"/>
        <v>20635.90986960803</v>
      </c>
      <c r="F31" s="45">
        <v>0</v>
      </c>
      <c r="G31" s="77">
        <f t="shared" si="5"/>
        <v>0</v>
      </c>
      <c r="H31" s="45">
        <v>7373</v>
      </c>
      <c r="I31" s="77">
        <f t="shared" si="8"/>
        <v>10490.833859795903</v>
      </c>
      <c r="J31" s="45">
        <v>117</v>
      </c>
      <c r="K31" s="77">
        <f t="shared" si="9"/>
        <v>166.47600184404186</v>
      </c>
      <c r="L31" s="45">
        <v>0</v>
      </c>
      <c r="M31" s="77">
        <f t="shared" si="10"/>
        <v>0</v>
      </c>
      <c r="N31" s="45">
        <v>7013</v>
      </c>
      <c r="O31" s="77">
        <f t="shared" si="11"/>
        <v>9978.600007968082</v>
      </c>
      <c r="P31" s="45">
        <v>0</v>
      </c>
      <c r="Q31" s="77">
        <f t="shared" si="12"/>
        <v>0</v>
      </c>
    </row>
    <row r="32" spans="1:17" ht="12.75">
      <c r="A32" s="45">
        <v>13</v>
      </c>
      <c r="B32" s="45" t="s">
        <v>546</v>
      </c>
      <c r="C32" s="45" t="s">
        <v>575</v>
      </c>
      <c r="D32" s="45">
        <v>3235</v>
      </c>
      <c r="E32" s="77">
        <f t="shared" si="5"/>
        <v>4602.990307397226</v>
      </c>
      <c r="F32" s="45">
        <v>0</v>
      </c>
      <c r="G32" s="77">
        <f t="shared" si="5"/>
        <v>0</v>
      </c>
      <c r="H32" s="45">
        <v>149</v>
      </c>
      <c r="I32" s="77">
        <f t="shared" si="8"/>
        <v>212.00789978429265</v>
      </c>
      <c r="J32" s="45">
        <v>634</v>
      </c>
      <c r="K32" s="77">
        <f t="shared" si="9"/>
        <v>902.1007279412183</v>
      </c>
      <c r="L32" s="45">
        <v>0</v>
      </c>
      <c r="M32" s="77">
        <f t="shared" si="10"/>
        <v>0</v>
      </c>
      <c r="N32" s="45">
        <v>596</v>
      </c>
      <c r="O32" s="77">
        <f t="shared" si="11"/>
        <v>848.0315991371706</v>
      </c>
      <c r="P32" s="45">
        <v>1856</v>
      </c>
      <c r="Q32" s="77">
        <f t="shared" si="12"/>
        <v>2640.8500805345448</v>
      </c>
    </row>
    <row r="33" spans="1:17" ht="12.75">
      <c r="A33" s="45">
        <v>14</v>
      </c>
      <c r="B33" s="45" t="s">
        <v>576</v>
      </c>
      <c r="C33" s="45" t="s">
        <v>577</v>
      </c>
      <c r="D33" s="45">
        <v>1080</v>
      </c>
      <c r="E33" s="77">
        <f t="shared" si="5"/>
        <v>1536.7015554834634</v>
      </c>
      <c r="F33" s="45">
        <v>0</v>
      </c>
      <c r="G33" s="77">
        <f t="shared" si="5"/>
        <v>0</v>
      </c>
      <c r="H33" s="45">
        <v>204</v>
      </c>
      <c r="I33" s="77">
        <f t="shared" si="8"/>
        <v>290.26584936909865</v>
      </c>
      <c r="J33" s="45">
        <v>511</v>
      </c>
      <c r="K33" s="77">
        <f t="shared" si="9"/>
        <v>727.0874952333794</v>
      </c>
      <c r="L33" s="45">
        <v>0</v>
      </c>
      <c r="M33" s="77">
        <f t="shared" si="10"/>
        <v>0</v>
      </c>
      <c r="N33" s="45">
        <v>0</v>
      </c>
      <c r="O33" s="77">
        <f t="shared" si="11"/>
        <v>0</v>
      </c>
      <c r="P33" s="45">
        <v>365</v>
      </c>
      <c r="Q33" s="77">
        <f t="shared" si="12"/>
        <v>519.3482108809853</v>
      </c>
    </row>
    <row r="34" spans="1:17" ht="12.75">
      <c r="A34" s="45">
        <v>15</v>
      </c>
      <c r="B34" s="45" t="s">
        <v>578</v>
      </c>
      <c r="C34" s="45" t="s">
        <v>579</v>
      </c>
      <c r="D34" s="45">
        <v>10288</v>
      </c>
      <c r="E34" s="77">
        <f t="shared" si="5"/>
        <v>14638.505187790623</v>
      </c>
      <c r="F34" s="45">
        <v>0</v>
      </c>
      <c r="G34" s="77">
        <f t="shared" si="5"/>
        <v>0</v>
      </c>
      <c r="H34" s="45">
        <v>0</v>
      </c>
      <c r="I34" s="77">
        <f t="shared" si="8"/>
        <v>0</v>
      </c>
      <c r="J34" s="45">
        <v>0</v>
      </c>
      <c r="K34" s="77">
        <f t="shared" si="9"/>
        <v>0</v>
      </c>
      <c r="L34" s="45">
        <v>0</v>
      </c>
      <c r="M34" s="77">
        <f t="shared" si="10"/>
        <v>0</v>
      </c>
      <c r="N34" s="45">
        <v>1478</v>
      </c>
      <c r="O34" s="77">
        <f t="shared" si="11"/>
        <v>2103.0045361153325</v>
      </c>
      <c r="P34" s="45">
        <v>8810</v>
      </c>
      <c r="Q34" s="77">
        <f t="shared" si="12"/>
        <v>12535.50065167529</v>
      </c>
    </row>
    <row r="35" spans="1:17" ht="12.75">
      <c r="A35" s="45">
        <v>16</v>
      </c>
      <c r="B35" s="45" t="s">
        <v>580</v>
      </c>
      <c r="C35" s="45" t="s">
        <v>581</v>
      </c>
      <c r="D35" s="45">
        <v>1000</v>
      </c>
      <c r="E35" s="77">
        <f t="shared" si="5"/>
        <v>1422.8718106328365</v>
      </c>
      <c r="F35" s="45">
        <v>0</v>
      </c>
      <c r="G35" s="77">
        <f t="shared" si="5"/>
        <v>0</v>
      </c>
      <c r="H35" s="45">
        <v>0</v>
      </c>
      <c r="I35" s="77">
        <f t="shared" si="8"/>
        <v>0</v>
      </c>
      <c r="J35" s="45">
        <v>0</v>
      </c>
      <c r="K35" s="77">
        <f t="shared" si="9"/>
        <v>0</v>
      </c>
      <c r="L35" s="45">
        <v>0</v>
      </c>
      <c r="M35" s="77">
        <f t="shared" si="10"/>
        <v>0</v>
      </c>
      <c r="N35" s="45">
        <v>0</v>
      </c>
      <c r="O35" s="77">
        <f t="shared" si="11"/>
        <v>0</v>
      </c>
      <c r="P35" s="45">
        <v>1000</v>
      </c>
      <c r="Q35" s="77">
        <f t="shared" si="12"/>
        <v>1422.8718106328365</v>
      </c>
    </row>
    <row r="36" spans="1:17" ht="12.75">
      <c r="A36" s="50">
        <v>17</v>
      </c>
      <c r="B36" s="50" t="s">
        <v>582</v>
      </c>
      <c r="C36" s="50" t="s">
        <v>583</v>
      </c>
      <c r="D36" s="50">
        <v>0</v>
      </c>
      <c r="E36" s="77">
        <f t="shared" si="5"/>
        <v>0</v>
      </c>
      <c r="F36" s="50">
        <v>0</v>
      </c>
      <c r="G36" s="77">
        <f t="shared" si="5"/>
        <v>0</v>
      </c>
      <c r="H36" s="50">
        <v>0</v>
      </c>
      <c r="I36" s="77">
        <f t="shared" si="8"/>
        <v>0</v>
      </c>
      <c r="J36" s="50">
        <v>0</v>
      </c>
      <c r="K36" s="77">
        <f t="shared" si="9"/>
        <v>0</v>
      </c>
      <c r="L36" s="50">
        <v>0</v>
      </c>
      <c r="M36" s="77">
        <f t="shared" si="10"/>
        <v>0</v>
      </c>
      <c r="N36" s="50">
        <v>0</v>
      </c>
      <c r="O36" s="77">
        <f t="shared" si="11"/>
        <v>0</v>
      </c>
      <c r="P36" s="50">
        <v>0</v>
      </c>
      <c r="Q36" s="77">
        <f t="shared" si="12"/>
        <v>0</v>
      </c>
    </row>
    <row r="37" spans="1:17" ht="12.75">
      <c r="A37" s="45">
        <v>18</v>
      </c>
      <c r="B37" s="45" t="s">
        <v>584</v>
      </c>
      <c r="C37" s="45" t="s">
        <v>585</v>
      </c>
      <c r="D37" s="45">
        <v>154</v>
      </c>
      <c r="E37" s="77">
        <f t="shared" si="5"/>
        <v>219.12225883745683</v>
      </c>
      <c r="F37" s="45">
        <v>0</v>
      </c>
      <c r="G37" s="77">
        <f t="shared" si="5"/>
        <v>0</v>
      </c>
      <c r="H37" s="45">
        <v>154</v>
      </c>
      <c r="I37" s="77">
        <f t="shared" si="8"/>
        <v>219.12225883745683</v>
      </c>
      <c r="J37" s="45">
        <v>0</v>
      </c>
      <c r="K37" s="77">
        <f t="shared" si="9"/>
        <v>0</v>
      </c>
      <c r="L37" s="45">
        <v>0</v>
      </c>
      <c r="M37" s="77">
        <f t="shared" si="10"/>
        <v>0</v>
      </c>
      <c r="N37" s="45">
        <v>0</v>
      </c>
      <c r="O37" s="77">
        <f t="shared" si="11"/>
        <v>0</v>
      </c>
      <c r="P37" s="45">
        <v>0</v>
      </c>
      <c r="Q37" s="77">
        <f t="shared" si="12"/>
        <v>0</v>
      </c>
    </row>
    <row r="38" spans="1:17" ht="25.5">
      <c r="A38" s="50">
        <v>19</v>
      </c>
      <c r="B38" s="50" t="s">
        <v>586</v>
      </c>
      <c r="C38" s="50" t="s">
        <v>587</v>
      </c>
      <c r="D38" s="50">
        <v>0</v>
      </c>
      <c r="E38" s="77">
        <f t="shared" si="5"/>
        <v>0</v>
      </c>
      <c r="F38" s="50">
        <v>0</v>
      </c>
      <c r="G38" s="77">
        <f t="shared" si="5"/>
        <v>0</v>
      </c>
      <c r="H38" s="50">
        <v>0</v>
      </c>
      <c r="I38" s="77">
        <f t="shared" si="8"/>
        <v>0</v>
      </c>
      <c r="J38" s="50">
        <v>0</v>
      </c>
      <c r="K38" s="77">
        <f t="shared" si="9"/>
        <v>0</v>
      </c>
      <c r="L38" s="50">
        <v>0</v>
      </c>
      <c r="M38" s="77">
        <f t="shared" si="10"/>
        <v>0</v>
      </c>
      <c r="N38" s="50">
        <v>0</v>
      </c>
      <c r="O38" s="77">
        <f t="shared" si="11"/>
        <v>0</v>
      </c>
      <c r="P38" s="50">
        <v>0</v>
      </c>
      <c r="Q38" s="77">
        <f t="shared" si="12"/>
        <v>0</v>
      </c>
    </row>
    <row r="39" spans="1:17" ht="12.75">
      <c r="A39" s="45">
        <v>20</v>
      </c>
      <c r="B39" s="45" t="s">
        <v>550</v>
      </c>
      <c r="C39" s="45" t="s">
        <v>588</v>
      </c>
      <c r="D39" s="45">
        <v>2877</v>
      </c>
      <c r="E39" s="77">
        <f t="shared" si="5"/>
        <v>4093.6021991906705</v>
      </c>
      <c r="F39" s="45">
        <v>600</v>
      </c>
      <c r="G39" s="77">
        <f t="shared" si="5"/>
        <v>853.723086379702</v>
      </c>
      <c r="H39" s="45">
        <v>106</v>
      </c>
      <c r="I39" s="77">
        <f t="shared" si="8"/>
        <v>150.82441192708066</v>
      </c>
      <c r="J39" s="45">
        <v>920</v>
      </c>
      <c r="K39" s="77">
        <f t="shared" si="9"/>
        <v>1309.0420657822096</v>
      </c>
      <c r="L39" s="45">
        <v>0</v>
      </c>
      <c r="M39" s="77">
        <f t="shared" si="10"/>
        <v>0</v>
      </c>
      <c r="N39" s="45">
        <v>0</v>
      </c>
      <c r="O39" s="77">
        <f t="shared" si="11"/>
        <v>0</v>
      </c>
      <c r="P39" s="45">
        <v>1251</v>
      </c>
      <c r="Q39" s="77">
        <f t="shared" si="12"/>
        <v>1780.0126351016784</v>
      </c>
    </row>
    <row r="40" spans="1:17" ht="12.75">
      <c r="A40" s="45">
        <v>21</v>
      </c>
      <c r="B40" s="45" t="s">
        <v>589</v>
      </c>
      <c r="C40" s="45" t="s">
        <v>590</v>
      </c>
      <c r="D40" s="45">
        <v>6797</v>
      </c>
      <c r="E40" s="77">
        <f t="shared" si="5"/>
        <v>9671.25969687139</v>
      </c>
      <c r="F40" s="45">
        <v>5</v>
      </c>
      <c r="G40" s="77">
        <f t="shared" si="5"/>
        <v>7.114359053164183</v>
      </c>
      <c r="H40" s="45">
        <v>386</v>
      </c>
      <c r="I40" s="77">
        <f t="shared" si="8"/>
        <v>549.2285189042749</v>
      </c>
      <c r="J40" s="45">
        <v>25</v>
      </c>
      <c r="K40" s="77">
        <f t="shared" si="9"/>
        <v>35.57179526582091</v>
      </c>
      <c r="L40" s="45">
        <v>0</v>
      </c>
      <c r="M40" s="77">
        <f t="shared" si="10"/>
        <v>0</v>
      </c>
      <c r="N40" s="45">
        <v>70</v>
      </c>
      <c r="O40" s="77">
        <f t="shared" si="11"/>
        <v>99.60102674429855</v>
      </c>
      <c r="P40" s="45">
        <v>6311</v>
      </c>
      <c r="Q40" s="77">
        <f t="shared" si="12"/>
        <v>8979.743996903831</v>
      </c>
    </row>
    <row r="41" spans="1:17" ht="12.75">
      <c r="A41" s="45">
        <v>22</v>
      </c>
      <c r="B41" s="45" t="s">
        <v>589</v>
      </c>
      <c r="C41" s="45" t="s">
        <v>591</v>
      </c>
      <c r="D41" s="45">
        <v>10193</v>
      </c>
      <c r="E41" s="77">
        <f t="shared" si="5"/>
        <v>14503.332365780503</v>
      </c>
      <c r="F41" s="45">
        <v>0</v>
      </c>
      <c r="G41" s="77">
        <f t="shared" si="5"/>
        <v>0</v>
      </c>
      <c r="H41" s="45">
        <v>114</v>
      </c>
      <c r="I41" s="77">
        <f t="shared" si="8"/>
        <v>162.20738641214336</v>
      </c>
      <c r="J41" s="45">
        <v>896</v>
      </c>
      <c r="K41" s="77">
        <f t="shared" si="9"/>
        <v>1274.8931423270215</v>
      </c>
      <c r="L41" s="45">
        <v>4</v>
      </c>
      <c r="M41" s="77">
        <f t="shared" si="10"/>
        <v>5.691487242531346</v>
      </c>
      <c r="N41" s="45">
        <v>139</v>
      </c>
      <c r="O41" s="77">
        <f t="shared" si="11"/>
        <v>197.77918167796426</v>
      </c>
      <c r="P41" s="45">
        <v>9040</v>
      </c>
      <c r="Q41" s="77">
        <f t="shared" si="12"/>
        <v>12862.761168120842</v>
      </c>
    </row>
    <row r="42" spans="1:17" ht="12.75">
      <c r="A42" s="45">
        <v>23</v>
      </c>
      <c r="B42" s="45" t="s">
        <v>592</v>
      </c>
      <c r="C42" s="45" t="s">
        <v>593</v>
      </c>
      <c r="D42" s="45">
        <v>4173</v>
      </c>
      <c r="E42" s="77">
        <f t="shared" si="5"/>
        <v>5937.644065770826</v>
      </c>
      <c r="F42" s="45">
        <v>0</v>
      </c>
      <c r="G42" s="77">
        <f t="shared" si="5"/>
        <v>0</v>
      </c>
      <c r="H42" s="45">
        <v>0</v>
      </c>
      <c r="I42" s="77">
        <f t="shared" si="8"/>
        <v>0</v>
      </c>
      <c r="J42" s="45">
        <v>0</v>
      </c>
      <c r="K42" s="77">
        <f t="shared" si="9"/>
        <v>0</v>
      </c>
      <c r="L42" s="45">
        <v>0</v>
      </c>
      <c r="M42" s="77">
        <f t="shared" si="10"/>
        <v>0</v>
      </c>
      <c r="N42" s="45">
        <v>4173</v>
      </c>
      <c r="O42" s="77">
        <f t="shared" si="11"/>
        <v>5937.644065770826</v>
      </c>
      <c r="P42" s="45">
        <v>0</v>
      </c>
      <c r="Q42" s="77">
        <f t="shared" si="12"/>
        <v>0</v>
      </c>
    </row>
    <row r="43" spans="1:17" ht="12.75">
      <c r="A43" s="45">
        <v>24</v>
      </c>
      <c r="B43" s="45" t="s">
        <v>594</v>
      </c>
      <c r="C43" s="45" t="s">
        <v>595</v>
      </c>
      <c r="D43" s="45">
        <v>6636</v>
      </c>
      <c r="E43" s="77">
        <f t="shared" si="5"/>
        <v>9442.177335359504</v>
      </c>
      <c r="F43" s="45">
        <v>0</v>
      </c>
      <c r="G43" s="77">
        <f t="shared" si="5"/>
        <v>0</v>
      </c>
      <c r="H43" s="45">
        <v>0</v>
      </c>
      <c r="I43" s="77">
        <f t="shared" si="8"/>
        <v>0</v>
      </c>
      <c r="J43" s="45">
        <v>0</v>
      </c>
      <c r="K43" s="77">
        <f t="shared" si="9"/>
        <v>0</v>
      </c>
      <c r="L43" s="45">
        <v>640</v>
      </c>
      <c r="M43" s="77">
        <f t="shared" si="10"/>
        <v>910.6379588050154</v>
      </c>
      <c r="N43" s="45">
        <v>2625</v>
      </c>
      <c r="O43" s="77">
        <f t="shared" si="11"/>
        <v>3735.038502911196</v>
      </c>
      <c r="P43" s="45">
        <v>3371</v>
      </c>
      <c r="Q43" s="77">
        <f t="shared" si="12"/>
        <v>4796.500873643292</v>
      </c>
    </row>
    <row r="44" spans="1:17" ht="13.5" customHeight="1">
      <c r="A44" s="50">
        <v>25</v>
      </c>
      <c r="B44" s="50" t="s">
        <v>594</v>
      </c>
      <c r="C44" s="50" t="s">
        <v>596</v>
      </c>
      <c r="D44" s="50">
        <v>0</v>
      </c>
      <c r="E44" s="77">
        <f t="shared" si="5"/>
        <v>0</v>
      </c>
      <c r="F44" s="50">
        <v>0</v>
      </c>
      <c r="G44" s="77">
        <f t="shared" si="5"/>
        <v>0</v>
      </c>
      <c r="H44" s="50">
        <v>0</v>
      </c>
      <c r="I44" s="77">
        <f t="shared" si="8"/>
        <v>0</v>
      </c>
      <c r="J44" s="50">
        <v>0</v>
      </c>
      <c r="K44" s="77">
        <f t="shared" si="9"/>
        <v>0</v>
      </c>
      <c r="L44" s="50">
        <v>0</v>
      </c>
      <c r="M44" s="77">
        <f t="shared" si="10"/>
        <v>0</v>
      </c>
      <c r="N44" s="50">
        <v>0</v>
      </c>
      <c r="O44" s="77">
        <f t="shared" si="11"/>
        <v>0</v>
      </c>
      <c r="P44" s="50">
        <v>0</v>
      </c>
      <c r="Q44" s="77">
        <f t="shared" si="12"/>
        <v>0</v>
      </c>
    </row>
    <row r="45" spans="1:17" ht="12.75">
      <c r="A45" s="45">
        <v>26</v>
      </c>
      <c r="B45" s="45" t="s">
        <v>597</v>
      </c>
      <c r="C45" s="45" t="s">
        <v>598</v>
      </c>
      <c r="D45" s="45">
        <v>5054</v>
      </c>
      <c r="E45" s="77">
        <f t="shared" si="5"/>
        <v>7191.194130938356</v>
      </c>
      <c r="F45" s="45">
        <v>0</v>
      </c>
      <c r="G45" s="77">
        <f t="shared" si="5"/>
        <v>0</v>
      </c>
      <c r="H45" s="45">
        <v>135</v>
      </c>
      <c r="I45" s="77">
        <f t="shared" si="8"/>
        <v>192.08769443543292</v>
      </c>
      <c r="J45" s="45">
        <v>495</v>
      </c>
      <c r="K45" s="77">
        <f t="shared" si="9"/>
        <v>704.321546263254</v>
      </c>
      <c r="L45" s="45">
        <v>400</v>
      </c>
      <c r="M45" s="77">
        <f t="shared" si="10"/>
        <v>569.1487242531346</v>
      </c>
      <c r="N45" s="45">
        <v>0</v>
      </c>
      <c r="O45" s="77">
        <f t="shared" si="11"/>
        <v>0</v>
      </c>
      <c r="P45" s="45">
        <v>4024</v>
      </c>
      <c r="Q45" s="77">
        <f t="shared" si="12"/>
        <v>5725.636165986534</v>
      </c>
    </row>
    <row r="46" spans="1:17" ht="12.75">
      <c r="A46" s="45">
        <v>27</v>
      </c>
      <c r="B46" s="45" t="s">
        <v>599</v>
      </c>
      <c r="C46" s="45" t="s">
        <v>600</v>
      </c>
      <c r="D46" s="45">
        <v>5510</v>
      </c>
      <c r="E46" s="77">
        <f t="shared" si="5"/>
        <v>7840.0236765869295</v>
      </c>
      <c r="F46" s="45">
        <v>0</v>
      </c>
      <c r="G46" s="77">
        <f t="shared" si="5"/>
        <v>0</v>
      </c>
      <c r="H46" s="45">
        <v>0</v>
      </c>
      <c r="I46" s="77">
        <f t="shared" si="8"/>
        <v>0</v>
      </c>
      <c r="J46" s="45">
        <v>235</v>
      </c>
      <c r="K46" s="77">
        <f t="shared" si="9"/>
        <v>334.37487549871656</v>
      </c>
      <c r="L46" s="45">
        <v>391</v>
      </c>
      <c r="M46" s="77">
        <f t="shared" si="10"/>
        <v>556.3428779574391</v>
      </c>
      <c r="N46" s="45">
        <v>0</v>
      </c>
      <c r="O46" s="77">
        <f t="shared" si="11"/>
        <v>0</v>
      </c>
      <c r="P46" s="45">
        <v>4884</v>
      </c>
      <c r="Q46" s="77">
        <f t="shared" si="12"/>
        <v>6949.305923130773</v>
      </c>
    </row>
    <row r="47" spans="1:17" ht="12.75">
      <c r="A47" s="45">
        <v>28</v>
      </c>
      <c r="B47" s="45" t="s">
        <v>601</v>
      </c>
      <c r="C47" s="45" t="s">
        <v>602</v>
      </c>
      <c r="D47" s="45">
        <v>0</v>
      </c>
      <c r="E47" s="77">
        <f t="shared" si="5"/>
        <v>0</v>
      </c>
      <c r="F47" s="45">
        <v>0</v>
      </c>
      <c r="G47" s="77">
        <f t="shared" si="5"/>
        <v>0</v>
      </c>
      <c r="H47" s="45">
        <v>0</v>
      </c>
      <c r="I47" s="77">
        <f t="shared" si="8"/>
        <v>0</v>
      </c>
      <c r="J47" s="45">
        <v>0</v>
      </c>
      <c r="K47" s="77">
        <f t="shared" si="9"/>
        <v>0</v>
      </c>
      <c r="L47" s="45">
        <v>0</v>
      </c>
      <c r="M47" s="77">
        <f t="shared" si="10"/>
        <v>0</v>
      </c>
      <c r="N47" s="45">
        <v>0</v>
      </c>
      <c r="O47" s="77">
        <f t="shared" si="11"/>
        <v>0</v>
      </c>
      <c r="P47" s="45">
        <v>0</v>
      </c>
      <c r="Q47" s="77">
        <f t="shared" si="12"/>
        <v>0</v>
      </c>
    </row>
    <row r="48" spans="1:17" ht="12.75">
      <c r="A48" s="45">
        <v>29</v>
      </c>
      <c r="B48" s="45" t="s">
        <v>601</v>
      </c>
      <c r="C48" s="45" t="s">
        <v>603</v>
      </c>
      <c r="D48" s="45">
        <v>0</v>
      </c>
      <c r="E48" s="77">
        <f t="shared" si="5"/>
        <v>0</v>
      </c>
      <c r="F48" s="45">
        <v>0</v>
      </c>
      <c r="G48" s="77">
        <f t="shared" si="5"/>
        <v>0</v>
      </c>
      <c r="H48" s="45">
        <v>0</v>
      </c>
      <c r="I48" s="77">
        <f t="shared" si="8"/>
        <v>0</v>
      </c>
      <c r="J48" s="45">
        <v>0</v>
      </c>
      <c r="K48" s="77">
        <f t="shared" si="9"/>
        <v>0</v>
      </c>
      <c r="L48" s="45">
        <v>0</v>
      </c>
      <c r="M48" s="77">
        <f t="shared" si="10"/>
        <v>0</v>
      </c>
      <c r="N48" s="45">
        <v>0</v>
      </c>
      <c r="O48" s="77">
        <f t="shared" si="11"/>
        <v>0</v>
      </c>
      <c r="P48" s="45">
        <v>0</v>
      </c>
      <c r="Q48" s="77">
        <f t="shared" si="12"/>
        <v>0</v>
      </c>
    </row>
    <row r="49" spans="1:17" ht="12.75">
      <c r="A49" s="45">
        <v>30</v>
      </c>
      <c r="B49" s="45" t="s">
        <v>604</v>
      </c>
      <c r="C49" s="45" t="s">
        <v>605</v>
      </c>
      <c r="D49" s="45">
        <v>25177</v>
      </c>
      <c r="E49" s="77">
        <f t="shared" si="5"/>
        <v>35823.64357630292</v>
      </c>
      <c r="F49" s="45">
        <v>0</v>
      </c>
      <c r="G49" s="77">
        <f t="shared" si="5"/>
        <v>0</v>
      </c>
      <c r="H49" s="45">
        <v>0</v>
      </c>
      <c r="I49" s="77">
        <f t="shared" si="8"/>
        <v>0</v>
      </c>
      <c r="J49" s="45">
        <v>1514</v>
      </c>
      <c r="K49" s="77">
        <f t="shared" si="9"/>
        <v>2154.2279212981143</v>
      </c>
      <c r="L49" s="45">
        <v>0</v>
      </c>
      <c r="M49" s="77">
        <f t="shared" si="10"/>
        <v>0</v>
      </c>
      <c r="N49" s="45">
        <v>0</v>
      </c>
      <c r="O49" s="77">
        <f t="shared" si="11"/>
        <v>0</v>
      </c>
      <c r="P49" s="45">
        <v>23663</v>
      </c>
      <c r="Q49" s="77">
        <f t="shared" si="12"/>
        <v>33669.41565500481</v>
      </c>
    </row>
    <row r="50" spans="1:17" ht="12.75">
      <c r="A50" s="45">
        <v>31</v>
      </c>
      <c r="B50" s="45" t="s">
        <v>606</v>
      </c>
      <c r="C50" s="45" t="s">
        <v>607</v>
      </c>
      <c r="D50" s="45">
        <v>3587</v>
      </c>
      <c r="E50" s="77">
        <f t="shared" si="5"/>
        <v>5103.841184739985</v>
      </c>
      <c r="F50" s="45">
        <v>0</v>
      </c>
      <c r="G50" s="77">
        <f t="shared" si="5"/>
        <v>0</v>
      </c>
      <c r="H50" s="45">
        <v>0</v>
      </c>
      <c r="I50" s="77">
        <f t="shared" si="8"/>
        <v>0</v>
      </c>
      <c r="J50" s="45">
        <v>467</v>
      </c>
      <c r="K50" s="77">
        <f t="shared" si="9"/>
        <v>664.4811355655346</v>
      </c>
      <c r="L50" s="45">
        <v>0</v>
      </c>
      <c r="M50" s="77">
        <f t="shared" si="10"/>
        <v>0</v>
      </c>
      <c r="N50" s="45">
        <v>168</v>
      </c>
      <c r="O50" s="77">
        <f t="shared" si="11"/>
        <v>239.04246418631652</v>
      </c>
      <c r="P50" s="45">
        <v>2952</v>
      </c>
      <c r="Q50" s="77">
        <f t="shared" si="12"/>
        <v>4200.317584988134</v>
      </c>
    </row>
    <row r="51" spans="1:17" ht="12.75">
      <c r="A51" s="45">
        <v>32</v>
      </c>
      <c r="B51" s="45" t="s">
        <v>608</v>
      </c>
      <c r="C51" s="45" t="s">
        <v>609</v>
      </c>
      <c r="D51" s="45">
        <v>66</v>
      </c>
      <c r="E51" s="77">
        <f t="shared" si="5"/>
        <v>93.90953950176721</v>
      </c>
      <c r="F51" s="45">
        <v>0</v>
      </c>
      <c r="G51" s="77">
        <f t="shared" si="5"/>
        <v>0</v>
      </c>
      <c r="H51" s="45">
        <v>66</v>
      </c>
      <c r="I51" s="77">
        <f t="shared" si="8"/>
        <v>93.90953950176721</v>
      </c>
      <c r="J51" s="45">
        <v>0</v>
      </c>
      <c r="K51" s="77">
        <f t="shared" si="9"/>
        <v>0</v>
      </c>
      <c r="L51" s="45">
        <v>0</v>
      </c>
      <c r="M51" s="77">
        <f t="shared" si="10"/>
        <v>0</v>
      </c>
      <c r="N51" s="45">
        <v>0</v>
      </c>
      <c r="O51" s="77">
        <f t="shared" si="11"/>
        <v>0</v>
      </c>
      <c r="P51" s="45">
        <v>0</v>
      </c>
      <c r="Q51" s="77">
        <f t="shared" si="12"/>
        <v>0</v>
      </c>
    </row>
    <row r="52" spans="1:17" ht="12.75">
      <c r="A52" s="45">
        <v>33</v>
      </c>
      <c r="B52" s="45" t="s">
        <v>610</v>
      </c>
      <c r="C52" s="45" t="s">
        <v>611</v>
      </c>
      <c r="D52" s="45">
        <v>11475</v>
      </c>
      <c r="E52" s="77">
        <f t="shared" si="5"/>
        <v>16327.4540270118</v>
      </c>
      <c r="F52" s="45">
        <v>0</v>
      </c>
      <c r="G52" s="77">
        <f t="shared" si="5"/>
        <v>0</v>
      </c>
      <c r="H52" s="45">
        <v>0</v>
      </c>
      <c r="I52" s="77">
        <f t="shared" si="8"/>
        <v>0</v>
      </c>
      <c r="J52" s="45">
        <v>0</v>
      </c>
      <c r="K52" s="77">
        <f t="shared" si="9"/>
        <v>0</v>
      </c>
      <c r="L52" s="45">
        <v>0</v>
      </c>
      <c r="M52" s="77">
        <f t="shared" si="10"/>
        <v>0</v>
      </c>
      <c r="N52" s="45">
        <v>0</v>
      </c>
      <c r="O52" s="77">
        <f t="shared" si="11"/>
        <v>0</v>
      </c>
      <c r="P52" s="45">
        <v>11475</v>
      </c>
      <c r="Q52" s="77">
        <f t="shared" si="12"/>
        <v>16327.4540270118</v>
      </c>
    </row>
    <row r="53" spans="1:17" ht="12.75">
      <c r="A53" s="45">
        <v>34</v>
      </c>
      <c r="B53" s="45" t="s">
        <v>554</v>
      </c>
      <c r="C53" s="45" t="s">
        <v>612</v>
      </c>
      <c r="D53" s="45">
        <v>682</v>
      </c>
      <c r="E53" s="77">
        <f t="shared" si="5"/>
        <v>970.3985748515945</v>
      </c>
      <c r="F53" s="45">
        <v>0</v>
      </c>
      <c r="G53" s="77">
        <f t="shared" si="5"/>
        <v>0</v>
      </c>
      <c r="H53" s="45">
        <v>0</v>
      </c>
      <c r="I53" s="77">
        <f t="shared" si="8"/>
        <v>0</v>
      </c>
      <c r="J53" s="45">
        <v>0</v>
      </c>
      <c r="K53" s="77">
        <f t="shared" si="9"/>
        <v>0</v>
      </c>
      <c r="L53" s="45">
        <v>0</v>
      </c>
      <c r="M53" s="77">
        <f t="shared" si="10"/>
        <v>0</v>
      </c>
      <c r="N53" s="45">
        <v>0</v>
      </c>
      <c r="O53" s="77">
        <f t="shared" si="11"/>
        <v>0</v>
      </c>
      <c r="P53" s="45">
        <v>682</v>
      </c>
      <c r="Q53" s="77">
        <f t="shared" si="12"/>
        <v>970.3985748515945</v>
      </c>
    </row>
    <row r="54" spans="1:17" ht="12.75">
      <c r="A54" s="45">
        <v>35</v>
      </c>
      <c r="B54" s="45" t="s">
        <v>554</v>
      </c>
      <c r="C54" s="45" t="s">
        <v>613</v>
      </c>
      <c r="D54" s="45">
        <v>589</v>
      </c>
      <c r="E54" s="77">
        <f t="shared" si="5"/>
        <v>838.0714964627407</v>
      </c>
      <c r="F54" s="45">
        <v>0</v>
      </c>
      <c r="G54" s="77">
        <f t="shared" si="5"/>
        <v>0</v>
      </c>
      <c r="H54" s="45">
        <v>222</v>
      </c>
      <c r="I54" s="77">
        <f t="shared" si="8"/>
        <v>315.8775419604897</v>
      </c>
      <c r="J54" s="45">
        <v>0</v>
      </c>
      <c r="K54" s="77">
        <f t="shared" si="9"/>
        <v>0</v>
      </c>
      <c r="L54" s="45">
        <v>0</v>
      </c>
      <c r="M54" s="77">
        <f t="shared" si="10"/>
        <v>0</v>
      </c>
      <c r="N54" s="45">
        <v>0</v>
      </c>
      <c r="O54" s="77">
        <f t="shared" si="11"/>
        <v>0</v>
      </c>
      <c r="P54" s="45">
        <v>367</v>
      </c>
      <c r="Q54" s="77">
        <f t="shared" si="12"/>
        <v>522.193954502251</v>
      </c>
    </row>
    <row r="55" spans="1:17" ht="12.75">
      <c r="A55" s="45">
        <v>36</v>
      </c>
      <c r="B55" s="45" t="s">
        <v>614</v>
      </c>
      <c r="C55" s="45" t="s">
        <v>615</v>
      </c>
      <c r="D55" s="45">
        <v>0</v>
      </c>
      <c r="E55" s="77">
        <f t="shared" si="5"/>
        <v>0</v>
      </c>
      <c r="F55" s="45">
        <v>0</v>
      </c>
      <c r="G55" s="77">
        <f t="shared" si="5"/>
        <v>0</v>
      </c>
      <c r="H55" s="45">
        <v>0</v>
      </c>
      <c r="I55" s="77">
        <f t="shared" si="8"/>
        <v>0</v>
      </c>
      <c r="J55" s="45">
        <v>0</v>
      </c>
      <c r="K55" s="77">
        <f t="shared" si="9"/>
        <v>0</v>
      </c>
      <c r="L55" s="45">
        <v>0</v>
      </c>
      <c r="M55" s="77">
        <f t="shared" si="10"/>
        <v>0</v>
      </c>
      <c r="N55" s="45">
        <v>0</v>
      </c>
      <c r="O55" s="77">
        <f t="shared" si="11"/>
        <v>0</v>
      </c>
      <c r="P55" s="45">
        <v>0</v>
      </c>
      <c r="Q55" s="77">
        <f t="shared" si="12"/>
        <v>0</v>
      </c>
    </row>
    <row r="56" spans="1:17" ht="12.75">
      <c r="A56" s="45">
        <v>37</v>
      </c>
      <c r="B56" s="45" t="s">
        <v>556</v>
      </c>
      <c r="C56" s="45" t="s">
        <v>616</v>
      </c>
      <c r="D56" s="45">
        <v>0</v>
      </c>
      <c r="E56" s="77">
        <f t="shared" si="5"/>
        <v>0</v>
      </c>
      <c r="F56" s="45">
        <v>0</v>
      </c>
      <c r="G56" s="77">
        <f t="shared" si="5"/>
        <v>0</v>
      </c>
      <c r="H56" s="45">
        <v>0</v>
      </c>
      <c r="I56" s="77">
        <f t="shared" si="8"/>
        <v>0</v>
      </c>
      <c r="J56" s="45">
        <v>0</v>
      </c>
      <c r="K56" s="77">
        <f t="shared" si="9"/>
        <v>0</v>
      </c>
      <c r="L56" s="45">
        <v>0</v>
      </c>
      <c r="M56" s="77">
        <f t="shared" si="10"/>
        <v>0</v>
      </c>
      <c r="N56" s="45">
        <v>0</v>
      </c>
      <c r="O56" s="77">
        <f t="shared" si="11"/>
        <v>0</v>
      </c>
      <c r="P56" s="45">
        <v>0</v>
      </c>
      <c r="Q56" s="77">
        <f t="shared" si="12"/>
        <v>0</v>
      </c>
    </row>
    <row r="57" spans="1:17" ht="12.75">
      <c r="A57" s="45">
        <v>38</v>
      </c>
      <c r="B57" s="45" t="s">
        <v>617</v>
      </c>
      <c r="C57" s="45" t="s">
        <v>618</v>
      </c>
      <c r="D57" s="45">
        <v>6200</v>
      </c>
      <c r="E57" s="77">
        <f t="shared" si="5"/>
        <v>8821.805225923586</v>
      </c>
      <c r="F57" s="45">
        <v>0</v>
      </c>
      <c r="G57" s="77">
        <f t="shared" si="5"/>
        <v>0</v>
      </c>
      <c r="H57" s="45">
        <v>0</v>
      </c>
      <c r="I57" s="77">
        <f t="shared" si="8"/>
        <v>0</v>
      </c>
      <c r="J57" s="45">
        <v>1125</v>
      </c>
      <c r="K57" s="77">
        <f t="shared" si="9"/>
        <v>1600.730786961941</v>
      </c>
      <c r="L57" s="45">
        <v>0</v>
      </c>
      <c r="M57" s="77">
        <f t="shared" si="10"/>
        <v>0</v>
      </c>
      <c r="N57" s="45">
        <v>945</v>
      </c>
      <c r="O57" s="77">
        <f t="shared" si="11"/>
        <v>1344.6138610480305</v>
      </c>
      <c r="P57" s="45">
        <v>4130</v>
      </c>
      <c r="Q57" s="77">
        <f t="shared" si="12"/>
        <v>5876.4605779136145</v>
      </c>
    </row>
    <row r="58" spans="1:17" ht="12.75">
      <c r="A58" s="45">
        <v>39</v>
      </c>
      <c r="B58" s="45" t="s">
        <v>619</v>
      </c>
      <c r="C58" s="45" t="s">
        <v>620</v>
      </c>
      <c r="D58" s="45">
        <v>1094</v>
      </c>
      <c r="E58" s="77">
        <f t="shared" si="5"/>
        <v>1556.6217608323232</v>
      </c>
      <c r="F58" s="45">
        <v>0</v>
      </c>
      <c r="G58" s="77">
        <f t="shared" si="5"/>
        <v>0</v>
      </c>
      <c r="H58" s="45">
        <v>0</v>
      </c>
      <c r="I58" s="77">
        <f t="shared" si="8"/>
        <v>0</v>
      </c>
      <c r="J58" s="45">
        <v>0</v>
      </c>
      <c r="K58" s="77">
        <f t="shared" si="9"/>
        <v>0</v>
      </c>
      <c r="L58" s="45">
        <v>0</v>
      </c>
      <c r="M58" s="77">
        <f t="shared" si="10"/>
        <v>0</v>
      </c>
      <c r="N58" s="45">
        <v>0</v>
      </c>
      <c r="O58" s="77">
        <f t="shared" si="11"/>
        <v>0</v>
      </c>
      <c r="P58" s="45">
        <v>1094</v>
      </c>
      <c r="Q58" s="77">
        <f t="shared" si="12"/>
        <v>1556.6217608323232</v>
      </c>
    </row>
    <row r="59" spans="1:17" ht="12.75">
      <c r="A59" s="45">
        <v>40</v>
      </c>
      <c r="B59" s="45" t="s">
        <v>621</v>
      </c>
      <c r="C59" s="45" t="s">
        <v>622</v>
      </c>
      <c r="D59" s="45">
        <v>466</v>
      </c>
      <c r="E59" s="77">
        <f t="shared" si="5"/>
        <v>663.0582637549018</v>
      </c>
      <c r="F59" s="45">
        <v>115</v>
      </c>
      <c r="G59" s="77">
        <f t="shared" si="5"/>
        <v>163.6302582227762</v>
      </c>
      <c r="H59" s="45">
        <v>111</v>
      </c>
      <c r="I59" s="77">
        <f t="shared" si="8"/>
        <v>157.93877098024484</v>
      </c>
      <c r="J59" s="45">
        <v>0</v>
      </c>
      <c r="K59" s="77">
        <f t="shared" si="9"/>
        <v>0</v>
      </c>
      <c r="L59" s="45">
        <v>0</v>
      </c>
      <c r="M59" s="77">
        <f t="shared" si="10"/>
        <v>0</v>
      </c>
      <c r="N59" s="45">
        <v>0</v>
      </c>
      <c r="O59" s="77">
        <f t="shared" si="11"/>
        <v>0</v>
      </c>
      <c r="P59" s="45">
        <v>240</v>
      </c>
      <c r="Q59" s="77">
        <f t="shared" si="12"/>
        <v>341.48923455188077</v>
      </c>
    </row>
    <row r="60" spans="1:17" ht="25.5">
      <c r="A60" s="50">
        <v>41</v>
      </c>
      <c r="B60" s="50" t="s">
        <v>621</v>
      </c>
      <c r="C60" s="50" t="s">
        <v>623</v>
      </c>
      <c r="D60" s="50">
        <v>0</v>
      </c>
      <c r="E60" s="77">
        <f t="shared" si="5"/>
        <v>0</v>
      </c>
      <c r="F60" s="50">
        <v>0</v>
      </c>
      <c r="G60" s="77">
        <f t="shared" si="5"/>
        <v>0</v>
      </c>
      <c r="H60" s="50">
        <v>0</v>
      </c>
      <c r="I60" s="77">
        <f t="shared" si="8"/>
        <v>0</v>
      </c>
      <c r="J60" s="50">
        <v>0</v>
      </c>
      <c r="K60" s="77">
        <f t="shared" si="9"/>
        <v>0</v>
      </c>
      <c r="L60" s="50">
        <v>0</v>
      </c>
      <c r="M60" s="77">
        <f t="shared" si="10"/>
        <v>0</v>
      </c>
      <c r="N60" s="50">
        <v>0</v>
      </c>
      <c r="O60" s="77">
        <f t="shared" si="11"/>
        <v>0</v>
      </c>
      <c r="P60" s="50">
        <v>0</v>
      </c>
      <c r="Q60" s="77">
        <f t="shared" si="12"/>
        <v>0</v>
      </c>
    </row>
    <row r="61" spans="1:17" ht="12.75">
      <c r="A61" s="45">
        <v>42</v>
      </c>
      <c r="B61" s="45" t="s">
        <v>624</v>
      </c>
      <c r="C61" s="45" t="s">
        <v>625</v>
      </c>
      <c r="D61" s="45">
        <v>559</v>
      </c>
      <c r="E61" s="77">
        <f t="shared" si="5"/>
        <v>795.3853421437556</v>
      </c>
      <c r="F61" s="45">
        <v>0</v>
      </c>
      <c r="G61" s="77">
        <f t="shared" si="5"/>
        <v>0</v>
      </c>
      <c r="H61" s="45">
        <v>0</v>
      </c>
      <c r="I61" s="77">
        <f t="shared" si="8"/>
        <v>0</v>
      </c>
      <c r="J61" s="45">
        <v>0</v>
      </c>
      <c r="K61" s="77">
        <f t="shared" si="9"/>
        <v>0</v>
      </c>
      <c r="L61" s="45">
        <v>509</v>
      </c>
      <c r="M61" s="77">
        <f t="shared" si="10"/>
        <v>724.2417516121138</v>
      </c>
      <c r="N61" s="45">
        <v>0</v>
      </c>
      <c r="O61" s="77">
        <f t="shared" si="11"/>
        <v>0</v>
      </c>
      <c r="P61" s="45">
        <v>50</v>
      </c>
      <c r="Q61" s="77">
        <f t="shared" si="12"/>
        <v>71.14359053164182</v>
      </c>
    </row>
    <row r="62" spans="1:17" s="49" customFormat="1" ht="12.75">
      <c r="A62" s="48">
        <v>42</v>
      </c>
      <c r="B62" s="48"/>
      <c r="C62" s="48" t="s">
        <v>626</v>
      </c>
      <c r="D62" s="48">
        <f aca="true" t="shared" si="13" ref="D62:P62">SUM(D20:D61)</f>
        <v>150522</v>
      </c>
      <c r="E62" s="77">
        <f t="shared" si="5"/>
        <v>214173.51068007582</v>
      </c>
      <c r="F62" s="48">
        <f t="shared" si="13"/>
        <v>760</v>
      </c>
      <c r="G62" s="77">
        <f t="shared" si="5"/>
        <v>1081.3825760809557</v>
      </c>
      <c r="H62" s="48">
        <f t="shared" si="13"/>
        <v>10235</v>
      </c>
      <c r="I62" s="77">
        <f t="shared" si="8"/>
        <v>14563.092981827082</v>
      </c>
      <c r="J62" s="48">
        <f t="shared" si="13"/>
        <v>18128</v>
      </c>
      <c r="K62" s="77">
        <f t="shared" si="9"/>
        <v>25793.82018315206</v>
      </c>
      <c r="L62" s="48">
        <f t="shared" si="13"/>
        <v>10513</v>
      </c>
      <c r="M62" s="77">
        <f t="shared" si="10"/>
        <v>14958.65134518301</v>
      </c>
      <c r="N62" s="48">
        <f t="shared" si="13"/>
        <v>17549</v>
      </c>
      <c r="O62" s="77">
        <f t="shared" si="11"/>
        <v>24969.97740479565</v>
      </c>
      <c r="P62" s="48">
        <f t="shared" si="13"/>
        <v>93337</v>
      </c>
      <c r="Q62" s="77">
        <f t="shared" si="12"/>
        <v>132806.58618903707</v>
      </c>
    </row>
    <row r="63" spans="1:17" ht="7.5" customHeigh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2"/>
    </row>
    <row r="64" spans="1:17" ht="25.5">
      <c r="A64" s="45">
        <v>1</v>
      </c>
      <c r="B64" s="45" t="s">
        <v>559</v>
      </c>
      <c r="C64" s="45" t="s">
        <v>627</v>
      </c>
      <c r="D64" s="45">
        <v>0</v>
      </c>
      <c r="E64" s="77">
        <f t="shared" si="5"/>
        <v>0</v>
      </c>
      <c r="F64" s="45">
        <v>0</v>
      </c>
      <c r="G64" s="77">
        <f t="shared" si="5"/>
        <v>0</v>
      </c>
      <c r="H64" s="45">
        <v>0</v>
      </c>
      <c r="I64" s="77">
        <f aca="true" t="shared" si="14" ref="I64:I69">H64/$E$7</f>
        <v>0</v>
      </c>
      <c r="J64" s="45">
        <v>0</v>
      </c>
      <c r="K64" s="77">
        <f aca="true" t="shared" si="15" ref="K64:K69">J64/$E$7</f>
        <v>0</v>
      </c>
      <c r="L64" s="45">
        <v>0</v>
      </c>
      <c r="M64" s="77">
        <f aca="true" t="shared" si="16" ref="M64:M69">L64/$E$7</f>
        <v>0</v>
      </c>
      <c r="N64" s="45">
        <v>0</v>
      </c>
      <c r="O64" s="77">
        <f aca="true" t="shared" si="17" ref="O64:O69">N64/$E$7</f>
        <v>0</v>
      </c>
      <c r="P64" s="45">
        <v>0</v>
      </c>
      <c r="Q64" s="77">
        <f aca="true" t="shared" si="18" ref="Q64:Q69">P64/$E$7</f>
        <v>0</v>
      </c>
    </row>
    <row r="65" spans="1:17" ht="12.75">
      <c r="A65" s="45">
        <v>2</v>
      </c>
      <c r="B65" s="45" t="s">
        <v>564</v>
      </c>
      <c r="C65" s="45" t="s">
        <v>628</v>
      </c>
      <c r="D65" s="45">
        <v>0</v>
      </c>
      <c r="E65" s="77">
        <f t="shared" si="5"/>
        <v>0</v>
      </c>
      <c r="F65" s="45">
        <v>0</v>
      </c>
      <c r="G65" s="77">
        <f t="shared" si="5"/>
        <v>0</v>
      </c>
      <c r="H65" s="45">
        <v>0</v>
      </c>
      <c r="I65" s="77">
        <f t="shared" si="14"/>
        <v>0</v>
      </c>
      <c r="J65" s="45">
        <v>0</v>
      </c>
      <c r="K65" s="77">
        <f t="shared" si="15"/>
        <v>0</v>
      </c>
      <c r="L65" s="45">
        <v>0</v>
      </c>
      <c r="M65" s="77">
        <f t="shared" si="16"/>
        <v>0</v>
      </c>
      <c r="N65" s="45">
        <v>0</v>
      </c>
      <c r="O65" s="77">
        <f t="shared" si="17"/>
        <v>0</v>
      </c>
      <c r="P65" s="45">
        <v>0</v>
      </c>
      <c r="Q65" s="77">
        <f t="shared" si="18"/>
        <v>0</v>
      </c>
    </row>
    <row r="66" spans="1:17" ht="12.75">
      <c r="A66" s="45">
        <v>3</v>
      </c>
      <c r="B66" s="45" t="s">
        <v>601</v>
      </c>
      <c r="C66" s="45" t="s">
        <v>629</v>
      </c>
      <c r="D66" s="45">
        <v>0</v>
      </c>
      <c r="E66" s="77">
        <f t="shared" si="5"/>
        <v>0</v>
      </c>
      <c r="F66" s="45">
        <v>0</v>
      </c>
      <c r="G66" s="77">
        <f t="shared" si="5"/>
        <v>0</v>
      </c>
      <c r="H66" s="45">
        <v>0</v>
      </c>
      <c r="I66" s="77">
        <f t="shared" si="14"/>
        <v>0</v>
      </c>
      <c r="J66" s="45">
        <v>0</v>
      </c>
      <c r="K66" s="77">
        <f t="shared" si="15"/>
        <v>0</v>
      </c>
      <c r="L66" s="45">
        <v>0</v>
      </c>
      <c r="M66" s="77">
        <f t="shared" si="16"/>
        <v>0</v>
      </c>
      <c r="N66" s="45">
        <v>0</v>
      </c>
      <c r="O66" s="77">
        <f t="shared" si="17"/>
        <v>0</v>
      </c>
      <c r="P66" s="45">
        <v>0</v>
      </c>
      <c r="Q66" s="77">
        <f t="shared" si="18"/>
        <v>0</v>
      </c>
    </row>
    <row r="67" spans="1:17" ht="12.75">
      <c r="A67" s="45">
        <v>4</v>
      </c>
      <c r="B67" s="45" t="s">
        <v>606</v>
      </c>
      <c r="C67" s="45" t="s">
        <v>630</v>
      </c>
      <c r="D67" s="45">
        <v>0</v>
      </c>
      <c r="E67" s="77">
        <f t="shared" si="5"/>
        <v>0</v>
      </c>
      <c r="F67" s="45">
        <v>0</v>
      </c>
      <c r="G67" s="77">
        <f t="shared" si="5"/>
        <v>0</v>
      </c>
      <c r="H67" s="45">
        <v>0</v>
      </c>
      <c r="I67" s="77">
        <f t="shared" si="14"/>
        <v>0</v>
      </c>
      <c r="J67" s="45">
        <v>0</v>
      </c>
      <c r="K67" s="77">
        <f t="shared" si="15"/>
        <v>0</v>
      </c>
      <c r="L67" s="45">
        <v>0</v>
      </c>
      <c r="M67" s="77">
        <f t="shared" si="16"/>
        <v>0</v>
      </c>
      <c r="N67" s="45">
        <v>0</v>
      </c>
      <c r="O67" s="77">
        <f t="shared" si="17"/>
        <v>0</v>
      </c>
      <c r="P67" s="45">
        <v>0</v>
      </c>
      <c r="Q67" s="77">
        <f t="shared" si="18"/>
        <v>0</v>
      </c>
    </row>
    <row r="68" spans="1:17" ht="12.75">
      <c r="A68" s="45">
        <v>5</v>
      </c>
      <c r="B68" s="45" t="s">
        <v>554</v>
      </c>
      <c r="C68" s="45" t="s">
        <v>631</v>
      </c>
      <c r="D68" s="45">
        <v>0</v>
      </c>
      <c r="E68" s="77">
        <f t="shared" si="5"/>
        <v>0</v>
      </c>
      <c r="F68" s="45">
        <v>0</v>
      </c>
      <c r="G68" s="77">
        <f t="shared" si="5"/>
        <v>0</v>
      </c>
      <c r="H68" s="45">
        <v>0</v>
      </c>
      <c r="I68" s="77">
        <f t="shared" si="14"/>
        <v>0</v>
      </c>
      <c r="J68" s="45">
        <v>0</v>
      </c>
      <c r="K68" s="77">
        <f t="shared" si="15"/>
        <v>0</v>
      </c>
      <c r="L68" s="45">
        <v>0</v>
      </c>
      <c r="M68" s="77">
        <f t="shared" si="16"/>
        <v>0</v>
      </c>
      <c r="N68" s="45">
        <v>0</v>
      </c>
      <c r="O68" s="77">
        <f t="shared" si="17"/>
        <v>0</v>
      </c>
      <c r="P68" s="45">
        <v>0</v>
      </c>
      <c r="Q68" s="77">
        <f t="shared" si="18"/>
        <v>0</v>
      </c>
    </row>
    <row r="69" spans="1:17" s="49" customFormat="1" ht="12.75">
      <c r="A69" s="48">
        <v>5</v>
      </c>
      <c r="B69" s="48"/>
      <c r="C69" s="48" t="s">
        <v>632</v>
      </c>
      <c r="D69" s="48">
        <f aca="true" t="shared" si="19" ref="D69:P69">SUM(D64:D68)</f>
        <v>0</v>
      </c>
      <c r="E69" s="77">
        <f t="shared" si="5"/>
        <v>0</v>
      </c>
      <c r="F69" s="48">
        <f t="shared" si="19"/>
        <v>0</v>
      </c>
      <c r="G69" s="77">
        <f t="shared" si="5"/>
        <v>0</v>
      </c>
      <c r="H69" s="48">
        <f t="shared" si="19"/>
        <v>0</v>
      </c>
      <c r="I69" s="77">
        <f t="shared" si="14"/>
        <v>0</v>
      </c>
      <c r="J69" s="48">
        <f t="shared" si="19"/>
        <v>0</v>
      </c>
      <c r="K69" s="77">
        <f t="shared" si="15"/>
        <v>0</v>
      </c>
      <c r="L69" s="48">
        <f t="shared" si="19"/>
        <v>0</v>
      </c>
      <c r="M69" s="77">
        <f t="shared" si="16"/>
        <v>0</v>
      </c>
      <c r="N69" s="48">
        <f t="shared" si="19"/>
        <v>0</v>
      </c>
      <c r="O69" s="77">
        <f t="shared" si="17"/>
        <v>0</v>
      </c>
      <c r="P69" s="48">
        <f t="shared" si="19"/>
        <v>0</v>
      </c>
      <c r="Q69" s="77">
        <f t="shared" si="18"/>
        <v>0</v>
      </c>
    </row>
    <row r="70" spans="1:17" ht="7.5" customHeight="1">
      <c r="A70" s="13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2"/>
    </row>
    <row r="71" spans="1:17" ht="12.75">
      <c r="A71" s="45">
        <v>1</v>
      </c>
      <c r="B71" s="45" t="s">
        <v>562</v>
      </c>
      <c r="C71" s="45" t="s">
        <v>633</v>
      </c>
      <c r="D71" s="45">
        <v>0</v>
      </c>
      <c r="E71" s="77">
        <f t="shared" si="5"/>
        <v>0</v>
      </c>
      <c r="F71" s="45">
        <v>0</v>
      </c>
      <c r="G71" s="77">
        <f t="shared" si="5"/>
        <v>0</v>
      </c>
      <c r="H71" s="45">
        <v>0</v>
      </c>
      <c r="I71" s="77">
        <f aca="true" t="shared" si="20" ref="I71:I80">H71/$E$7</f>
        <v>0</v>
      </c>
      <c r="J71" s="45">
        <v>0</v>
      </c>
      <c r="K71" s="77">
        <f aca="true" t="shared" si="21" ref="K71:K80">J71/$E$7</f>
        <v>0</v>
      </c>
      <c r="L71" s="45">
        <v>0</v>
      </c>
      <c r="M71" s="77">
        <f aca="true" t="shared" si="22" ref="M71:M80">L71/$E$7</f>
        <v>0</v>
      </c>
      <c r="N71" s="45">
        <v>0</v>
      </c>
      <c r="O71" s="77">
        <f aca="true" t="shared" si="23" ref="O71:O80">N71/$E$7</f>
        <v>0</v>
      </c>
      <c r="P71" s="45">
        <v>0</v>
      </c>
      <c r="Q71" s="77">
        <f aca="true" t="shared" si="24" ref="Q71:Q80">P71/$E$7</f>
        <v>0</v>
      </c>
    </row>
    <row r="72" spans="1:17" ht="25.5">
      <c r="A72" s="45">
        <v>2</v>
      </c>
      <c r="B72" s="45" t="s">
        <v>546</v>
      </c>
      <c r="C72" s="45" t="s">
        <v>634</v>
      </c>
      <c r="D72" s="45">
        <v>155</v>
      </c>
      <c r="E72" s="77">
        <f t="shared" si="5"/>
        <v>220.54513064808967</v>
      </c>
      <c r="F72" s="45">
        <v>0</v>
      </c>
      <c r="G72" s="77">
        <f t="shared" si="5"/>
        <v>0</v>
      </c>
      <c r="H72" s="45">
        <v>0</v>
      </c>
      <c r="I72" s="77">
        <f t="shared" si="20"/>
        <v>0</v>
      </c>
      <c r="J72" s="45">
        <v>0</v>
      </c>
      <c r="K72" s="77">
        <f t="shared" si="21"/>
        <v>0</v>
      </c>
      <c r="L72" s="45">
        <v>0</v>
      </c>
      <c r="M72" s="77">
        <f t="shared" si="22"/>
        <v>0</v>
      </c>
      <c r="N72" s="45">
        <v>0</v>
      </c>
      <c r="O72" s="77">
        <f t="shared" si="23"/>
        <v>0</v>
      </c>
      <c r="P72" s="45">
        <v>155</v>
      </c>
      <c r="Q72" s="77">
        <f t="shared" si="24"/>
        <v>220.54513064808967</v>
      </c>
    </row>
    <row r="73" spans="1:17" ht="25.5">
      <c r="A73" s="45">
        <v>3</v>
      </c>
      <c r="B73" s="45" t="s">
        <v>546</v>
      </c>
      <c r="C73" s="45" t="s">
        <v>635</v>
      </c>
      <c r="D73" s="45">
        <v>0</v>
      </c>
      <c r="E73" s="77">
        <f aca="true" t="shared" si="25" ref="E73:G82">D73/$E$7</f>
        <v>0</v>
      </c>
      <c r="F73" s="45">
        <v>0</v>
      </c>
      <c r="G73" s="77">
        <f t="shared" si="25"/>
        <v>0</v>
      </c>
      <c r="H73" s="45">
        <v>0</v>
      </c>
      <c r="I73" s="77">
        <f t="shared" si="20"/>
        <v>0</v>
      </c>
      <c r="J73" s="45">
        <v>0</v>
      </c>
      <c r="K73" s="77">
        <f t="shared" si="21"/>
        <v>0</v>
      </c>
      <c r="L73" s="45">
        <v>0</v>
      </c>
      <c r="M73" s="77">
        <f t="shared" si="22"/>
        <v>0</v>
      </c>
      <c r="N73" s="45">
        <v>0</v>
      </c>
      <c r="O73" s="77">
        <f t="shared" si="23"/>
        <v>0</v>
      </c>
      <c r="P73" s="45">
        <v>0</v>
      </c>
      <c r="Q73" s="77">
        <f t="shared" si="24"/>
        <v>0</v>
      </c>
    </row>
    <row r="74" spans="1:17" ht="12.75">
      <c r="A74" s="45">
        <v>4</v>
      </c>
      <c r="B74" s="45" t="s">
        <v>636</v>
      </c>
      <c r="C74" s="45" t="s">
        <v>637</v>
      </c>
      <c r="D74" s="45">
        <v>0</v>
      </c>
      <c r="E74" s="77">
        <f t="shared" si="25"/>
        <v>0</v>
      </c>
      <c r="F74" s="45">
        <v>0</v>
      </c>
      <c r="G74" s="77">
        <f t="shared" si="25"/>
        <v>0</v>
      </c>
      <c r="H74" s="45">
        <v>0</v>
      </c>
      <c r="I74" s="77">
        <f t="shared" si="20"/>
        <v>0</v>
      </c>
      <c r="J74" s="45">
        <v>0</v>
      </c>
      <c r="K74" s="77">
        <f t="shared" si="21"/>
        <v>0</v>
      </c>
      <c r="L74" s="45">
        <v>0</v>
      </c>
      <c r="M74" s="77">
        <f t="shared" si="22"/>
        <v>0</v>
      </c>
      <c r="N74" s="45">
        <v>0</v>
      </c>
      <c r="O74" s="77">
        <f t="shared" si="23"/>
        <v>0</v>
      </c>
      <c r="P74" s="45">
        <v>0</v>
      </c>
      <c r="Q74" s="77">
        <f t="shared" si="24"/>
        <v>0</v>
      </c>
    </row>
    <row r="75" spans="1:17" ht="12.75">
      <c r="A75" s="45">
        <v>5</v>
      </c>
      <c r="B75" s="45" t="s">
        <v>584</v>
      </c>
      <c r="C75" s="45" t="s">
        <v>638</v>
      </c>
      <c r="D75" s="45">
        <v>2262.56</v>
      </c>
      <c r="E75" s="77">
        <f t="shared" si="25"/>
        <v>3219.3328438654303</v>
      </c>
      <c r="F75" s="45">
        <v>0</v>
      </c>
      <c r="G75" s="77">
        <f t="shared" si="25"/>
        <v>0</v>
      </c>
      <c r="H75" s="45">
        <v>0</v>
      </c>
      <c r="I75" s="77">
        <f t="shared" si="20"/>
        <v>0</v>
      </c>
      <c r="J75" s="45">
        <v>22.56</v>
      </c>
      <c r="K75" s="77">
        <f t="shared" si="21"/>
        <v>32.09998804787679</v>
      </c>
      <c r="L75" s="45">
        <v>400</v>
      </c>
      <c r="M75" s="77">
        <f t="shared" si="22"/>
        <v>569.1487242531346</v>
      </c>
      <c r="N75" s="45">
        <v>0</v>
      </c>
      <c r="O75" s="77">
        <f t="shared" si="23"/>
        <v>0</v>
      </c>
      <c r="P75" s="45">
        <v>1840</v>
      </c>
      <c r="Q75" s="77">
        <f t="shared" si="24"/>
        <v>2618.0841315644193</v>
      </c>
    </row>
    <row r="76" spans="1:17" ht="25.5">
      <c r="A76" s="45">
        <v>6</v>
      </c>
      <c r="B76" s="45" t="s">
        <v>586</v>
      </c>
      <c r="C76" s="45" t="s">
        <v>639</v>
      </c>
      <c r="D76" s="45">
        <v>1796</v>
      </c>
      <c r="E76" s="77">
        <f t="shared" si="25"/>
        <v>2555.4777718965743</v>
      </c>
      <c r="F76" s="45">
        <v>0</v>
      </c>
      <c r="G76" s="77">
        <f t="shared" si="25"/>
        <v>0</v>
      </c>
      <c r="H76" s="45">
        <v>0</v>
      </c>
      <c r="I76" s="77">
        <f t="shared" si="20"/>
        <v>0</v>
      </c>
      <c r="J76" s="45">
        <v>0</v>
      </c>
      <c r="K76" s="77">
        <f t="shared" si="21"/>
        <v>0</v>
      </c>
      <c r="L76" s="45">
        <v>0</v>
      </c>
      <c r="M76" s="77">
        <f t="shared" si="22"/>
        <v>0</v>
      </c>
      <c r="N76" s="45">
        <v>0</v>
      </c>
      <c r="O76" s="77">
        <f t="shared" si="23"/>
        <v>0</v>
      </c>
      <c r="P76" s="45">
        <v>1796</v>
      </c>
      <c r="Q76" s="77">
        <f t="shared" si="24"/>
        <v>2555.4777718965743</v>
      </c>
    </row>
    <row r="77" spans="1:17" ht="25.5">
      <c r="A77" s="45">
        <v>7</v>
      </c>
      <c r="B77" s="45" t="s">
        <v>586</v>
      </c>
      <c r="C77" s="45" t="s">
        <v>640</v>
      </c>
      <c r="D77" s="45">
        <v>0</v>
      </c>
      <c r="E77" s="77">
        <f t="shared" si="25"/>
        <v>0</v>
      </c>
      <c r="F77" s="45">
        <v>0</v>
      </c>
      <c r="G77" s="77">
        <f t="shared" si="25"/>
        <v>0</v>
      </c>
      <c r="H77" s="45">
        <v>0</v>
      </c>
      <c r="I77" s="77">
        <f t="shared" si="20"/>
        <v>0</v>
      </c>
      <c r="J77" s="45">
        <v>0</v>
      </c>
      <c r="K77" s="77">
        <f t="shared" si="21"/>
        <v>0</v>
      </c>
      <c r="L77" s="45">
        <v>0</v>
      </c>
      <c r="M77" s="77">
        <f t="shared" si="22"/>
        <v>0</v>
      </c>
      <c r="N77" s="45">
        <v>0</v>
      </c>
      <c r="O77" s="77">
        <f t="shared" si="23"/>
        <v>0</v>
      </c>
      <c r="P77" s="45">
        <v>0</v>
      </c>
      <c r="Q77" s="77">
        <f t="shared" si="24"/>
        <v>0</v>
      </c>
    </row>
    <row r="78" spans="1:17" ht="12.75">
      <c r="A78" s="45">
        <v>8</v>
      </c>
      <c r="B78" s="45" t="s">
        <v>604</v>
      </c>
      <c r="C78" s="45" t="s">
        <v>641</v>
      </c>
      <c r="D78" s="45">
        <v>0</v>
      </c>
      <c r="E78" s="77">
        <f t="shared" si="25"/>
        <v>0</v>
      </c>
      <c r="F78" s="45">
        <v>0</v>
      </c>
      <c r="G78" s="77">
        <f t="shared" si="25"/>
        <v>0</v>
      </c>
      <c r="H78" s="45">
        <v>0</v>
      </c>
      <c r="I78" s="77">
        <f t="shared" si="20"/>
        <v>0</v>
      </c>
      <c r="J78" s="45">
        <v>0</v>
      </c>
      <c r="K78" s="77">
        <f t="shared" si="21"/>
        <v>0</v>
      </c>
      <c r="L78" s="45">
        <v>0</v>
      </c>
      <c r="M78" s="77">
        <f t="shared" si="22"/>
        <v>0</v>
      </c>
      <c r="N78" s="45">
        <v>0</v>
      </c>
      <c r="O78" s="77">
        <f t="shared" si="23"/>
        <v>0</v>
      </c>
      <c r="P78" s="45">
        <v>0</v>
      </c>
      <c r="Q78" s="77">
        <f t="shared" si="24"/>
        <v>0</v>
      </c>
    </row>
    <row r="79" spans="1:17" ht="12.75">
      <c r="A79" s="45">
        <v>9</v>
      </c>
      <c r="B79" s="45" t="s">
        <v>606</v>
      </c>
      <c r="C79" s="45" t="s">
        <v>642</v>
      </c>
      <c r="D79" s="45">
        <v>0</v>
      </c>
      <c r="E79" s="77">
        <f t="shared" si="25"/>
        <v>0</v>
      </c>
      <c r="F79" s="45">
        <v>0</v>
      </c>
      <c r="G79" s="77">
        <f t="shared" si="25"/>
        <v>0</v>
      </c>
      <c r="H79" s="45">
        <v>0</v>
      </c>
      <c r="I79" s="77">
        <f t="shared" si="20"/>
        <v>0</v>
      </c>
      <c r="J79" s="45">
        <v>0</v>
      </c>
      <c r="K79" s="77">
        <f t="shared" si="21"/>
        <v>0</v>
      </c>
      <c r="L79" s="45">
        <v>0</v>
      </c>
      <c r="M79" s="77">
        <f t="shared" si="22"/>
        <v>0</v>
      </c>
      <c r="N79" s="45">
        <v>0</v>
      </c>
      <c r="O79" s="77">
        <f t="shared" si="23"/>
        <v>0</v>
      </c>
      <c r="P79" s="45">
        <v>0</v>
      </c>
      <c r="Q79" s="77">
        <f t="shared" si="24"/>
        <v>0</v>
      </c>
    </row>
    <row r="80" spans="1:17" s="49" customFormat="1" ht="12.75">
      <c r="A80" s="48">
        <v>9</v>
      </c>
      <c r="B80" s="48"/>
      <c r="C80" s="48" t="s">
        <v>643</v>
      </c>
      <c r="D80" s="48">
        <f aca="true" t="shared" si="26" ref="D80:P80">SUM(D71:D79)</f>
        <v>4213.5599999999995</v>
      </c>
      <c r="E80" s="77">
        <f t="shared" si="25"/>
        <v>5995.355746410094</v>
      </c>
      <c r="F80" s="48">
        <f t="shared" si="26"/>
        <v>0</v>
      </c>
      <c r="G80" s="77">
        <f t="shared" si="25"/>
        <v>0</v>
      </c>
      <c r="H80" s="48">
        <f t="shared" si="26"/>
        <v>0</v>
      </c>
      <c r="I80" s="77">
        <f t="shared" si="20"/>
        <v>0</v>
      </c>
      <c r="J80" s="48">
        <f t="shared" si="26"/>
        <v>22.56</v>
      </c>
      <c r="K80" s="77">
        <f t="shared" si="21"/>
        <v>32.09998804787679</v>
      </c>
      <c r="L80" s="48">
        <f t="shared" si="26"/>
        <v>400</v>
      </c>
      <c r="M80" s="77">
        <f t="shared" si="22"/>
        <v>569.1487242531346</v>
      </c>
      <c r="N80" s="48">
        <f t="shared" si="26"/>
        <v>0</v>
      </c>
      <c r="O80" s="77">
        <f t="shared" si="23"/>
        <v>0</v>
      </c>
      <c r="P80" s="48">
        <f t="shared" si="26"/>
        <v>3791</v>
      </c>
      <c r="Q80" s="77">
        <f t="shared" si="24"/>
        <v>5394.1070341090835</v>
      </c>
    </row>
    <row r="81" spans="1:17" ht="7.5" customHeigh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2"/>
    </row>
    <row r="82" spans="1:17" s="49" customFormat="1" ht="12.75">
      <c r="A82" s="48">
        <f>(A13+A18+A62+A69+A80)</f>
        <v>64</v>
      </c>
      <c r="B82" s="48"/>
      <c r="C82" s="48" t="s">
        <v>644</v>
      </c>
      <c r="D82" s="48">
        <f aca="true" t="shared" si="27" ref="D82:P82">(D13+D18+D62+D69+D80)</f>
        <v>298392.56</v>
      </c>
      <c r="E82" s="77">
        <f t="shared" si="25"/>
        <v>424574.3621265673</v>
      </c>
      <c r="F82" s="48">
        <f t="shared" si="27"/>
        <v>5284</v>
      </c>
      <c r="G82" s="77">
        <f t="shared" si="25"/>
        <v>7518.454647383908</v>
      </c>
      <c r="H82" s="48">
        <f t="shared" si="27"/>
        <v>14567</v>
      </c>
      <c r="I82" s="77">
        <f>H82/$E$7</f>
        <v>20726.97366548853</v>
      </c>
      <c r="J82" s="48">
        <f t="shared" si="27"/>
        <v>35619.56</v>
      </c>
      <c r="K82" s="77">
        <f>J82/$E$7</f>
        <v>50682.06783114495</v>
      </c>
      <c r="L82" s="48">
        <f t="shared" si="27"/>
        <v>11606</v>
      </c>
      <c r="M82" s="77">
        <f>L82/$E$7</f>
        <v>16513.8502342047</v>
      </c>
      <c r="N82" s="48">
        <f t="shared" si="27"/>
        <v>20028</v>
      </c>
      <c r="O82" s="77">
        <f>N82/$E$7</f>
        <v>28497.27662335445</v>
      </c>
      <c r="P82" s="48">
        <f t="shared" si="27"/>
        <v>211288</v>
      </c>
      <c r="Q82" s="77">
        <f>P82/$E$7</f>
        <v>300635.73912499077</v>
      </c>
    </row>
  </sheetData>
  <sheetProtection password="CE88" sheet="1" objects="1" scenarios="1"/>
  <mergeCells count="17">
    <mergeCell ref="F4:G4"/>
    <mergeCell ref="D3:E4"/>
    <mergeCell ref="A14:Q14"/>
    <mergeCell ref="A81:Q81"/>
    <mergeCell ref="A70:Q70"/>
    <mergeCell ref="A63:Q63"/>
    <mergeCell ref="A19:Q19"/>
    <mergeCell ref="A1:P1"/>
    <mergeCell ref="C2:C5"/>
    <mergeCell ref="F3:P3"/>
    <mergeCell ref="A2:A5"/>
    <mergeCell ref="B2:B5"/>
    <mergeCell ref="P4:Q4"/>
    <mergeCell ref="N4:O4"/>
    <mergeCell ref="L4:M4"/>
    <mergeCell ref="J4:K4"/>
    <mergeCell ref="H4:I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&amp;R&amp;P+63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zoomScalePageLayoutView="0" workbookViewId="0" topLeftCell="A1">
      <selection activeCell="A7" sqref="A7:IV7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7.421875" style="0" customWidth="1"/>
    <col min="4" max="5" width="10.57421875" style="0" customWidth="1"/>
    <col min="6" max="7" width="10.28125" style="0" customWidth="1"/>
    <col min="8" max="9" width="10.140625" style="0" customWidth="1"/>
    <col min="10" max="11" width="10.00390625" style="0" customWidth="1"/>
    <col min="12" max="12" width="10.7109375" style="0" customWidth="1"/>
  </cols>
  <sheetData>
    <row r="1" spans="1:12" s="15" customFormat="1" ht="15">
      <c r="A1" s="113" t="s">
        <v>691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40"/>
    </row>
    <row r="2" spans="1:13" ht="12.75">
      <c r="A2" s="116" t="s">
        <v>0</v>
      </c>
      <c r="B2" s="116" t="s">
        <v>1</v>
      </c>
      <c r="C2" s="116" t="s">
        <v>2</v>
      </c>
      <c r="D2" s="4" t="s">
        <v>393</v>
      </c>
      <c r="E2" s="4"/>
      <c r="F2" s="4" t="s">
        <v>392</v>
      </c>
      <c r="G2" s="4"/>
      <c r="H2" s="4" t="s">
        <v>391</v>
      </c>
      <c r="I2" s="4"/>
      <c r="J2" s="4" t="s">
        <v>390</v>
      </c>
      <c r="K2" s="4"/>
      <c r="L2" s="4" t="s">
        <v>389</v>
      </c>
      <c r="M2" s="82"/>
    </row>
    <row r="3" spans="1:13" ht="12.75">
      <c r="A3" s="116"/>
      <c r="B3" s="116"/>
      <c r="C3" s="116"/>
      <c r="D3" s="4" t="s">
        <v>387</v>
      </c>
      <c r="E3" s="4"/>
      <c r="F3" s="4" t="s">
        <v>388</v>
      </c>
      <c r="G3" s="4"/>
      <c r="H3" s="4" t="s">
        <v>388</v>
      </c>
      <c r="I3" s="4"/>
      <c r="J3" s="4" t="s">
        <v>387</v>
      </c>
      <c r="K3" s="4"/>
      <c r="L3" s="4" t="s">
        <v>387</v>
      </c>
      <c r="M3" s="82"/>
    </row>
    <row r="4" spans="1:13" ht="86.25" customHeight="1">
      <c r="A4" s="115"/>
      <c r="B4" s="115"/>
      <c r="C4" s="115"/>
      <c r="D4" s="141" t="s">
        <v>386</v>
      </c>
      <c r="E4" s="142"/>
      <c r="F4" s="141" t="s">
        <v>385</v>
      </c>
      <c r="G4" s="142"/>
      <c r="H4" s="141" t="s">
        <v>384</v>
      </c>
      <c r="I4" s="142"/>
      <c r="J4" s="141" t="s">
        <v>383</v>
      </c>
      <c r="K4" s="142"/>
      <c r="L4" s="141" t="s">
        <v>382</v>
      </c>
      <c r="M4" s="142"/>
    </row>
    <row r="5" spans="1:12" ht="13.5" hidden="1" thickBot="1">
      <c r="A5" s="117"/>
      <c r="B5" s="117"/>
      <c r="C5" s="117"/>
      <c r="D5" s="27">
        <v>2007</v>
      </c>
      <c r="E5" s="27"/>
      <c r="F5" s="27">
        <v>2007</v>
      </c>
      <c r="G5" s="27"/>
      <c r="H5" s="27">
        <v>2007</v>
      </c>
      <c r="I5" s="27"/>
      <c r="J5" s="27">
        <v>2007</v>
      </c>
      <c r="K5" s="27"/>
      <c r="L5" s="58">
        <v>2007</v>
      </c>
    </row>
    <row r="6" spans="1:13" ht="12.75">
      <c r="A6" s="67"/>
      <c r="B6" s="67"/>
      <c r="C6" s="67"/>
      <c r="D6" s="58" t="s">
        <v>689</v>
      </c>
      <c r="E6" s="58" t="s">
        <v>690</v>
      </c>
      <c r="F6" s="58" t="s">
        <v>689</v>
      </c>
      <c r="G6" s="58" t="s">
        <v>690</v>
      </c>
      <c r="H6" s="58" t="s">
        <v>689</v>
      </c>
      <c r="I6" s="58" t="s">
        <v>690</v>
      </c>
      <c r="J6" s="58" t="s">
        <v>689</v>
      </c>
      <c r="K6" s="58" t="s">
        <v>690</v>
      </c>
      <c r="L6" s="58" t="s">
        <v>689</v>
      </c>
      <c r="M6" s="58" t="s">
        <v>690</v>
      </c>
    </row>
    <row r="7" spans="1:13" ht="12.75" hidden="1">
      <c r="A7" s="81"/>
      <c r="B7" s="81"/>
      <c r="C7" s="81"/>
      <c r="D7" s="68"/>
      <c r="E7" s="68">
        <v>0.702804</v>
      </c>
      <c r="F7" s="68"/>
      <c r="G7" s="68"/>
      <c r="H7" s="68"/>
      <c r="I7" s="68"/>
      <c r="J7" s="68"/>
      <c r="K7" s="68"/>
      <c r="L7" s="68"/>
      <c r="M7" s="82"/>
    </row>
    <row r="8" spans="1:13" ht="12.75">
      <c r="A8" s="80">
        <v>1</v>
      </c>
      <c r="B8" s="80" t="s">
        <v>544</v>
      </c>
      <c r="C8" s="80" t="s">
        <v>545</v>
      </c>
      <c r="D8" s="83">
        <v>530.76</v>
      </c>
      <c r="E8" s="83">
        <f>D8/$E$7</f>
        <v>755.2034422114843</v>
      </c>
      <c r="F8" s="83">
        <v>1.04</v>
      </c>
      <c r="G8" s="83">
        <f>F8/$E$7</f>
        <v>1.47978668305815</v>
      </c>
      <c r="H8" s="83">
        <v>0.12</v>
      </c>
      <c r="I8" s="83">
        <f aca="true" t="shared" si="0" ref="I8:I13">H8/$E$7</f>
        <v>0.17074461727594037</v>
      </c>
      <c r="J8" s="83">
        <v>2.77</v>
      </c>
      <c r="K8" s="83">
        <f aca="true" t="shared" si="1" ref="K8:K13">J8/$E$7</f>
        <v>3.941354915452957</v>
      </c>
      <c r="L8" s="83">
        <v>2.17</v>
      </c>
      <c r="M8" s="83">
        <f aca="true" t="shared" si="2" ref="M8:M13">L8/$E$7</f>
        <v>3.087631829073255</v>
      </c>
    </row>
    <row r="9" spans="1:13" ht="12.75">
      <c r="A9" s="39">
        <v>2</v>
      </c>
      <c r="B9" s="39" t="s">
        <v>546</v>
      </c>
      <c r="C9" s="39" t="s">
        <v>547</v>
      </c>
      <c r="D9" s="52">
        <v>585.07</v>
      </c>
      <c r="E9" s="83">
        <f aca="true" t="shared" si="3" ref="E9:G72">D9/$E$7</f>
        <v>832.4796102469537</v>
      </c>
      <c r="F9" s="52">
        <v>1.34</v>
      </c>
      <c r="G9" s="83">
        <f t="shared" si="3"/>
        <v>1.9066482262480011</v>
      </c>
      <c r="H9" s="52">
        <v>0.21</v>
      </c>
      <c r="I9" s="83">
        <f t="shared" si="0"/>
        <v>0.29880308023289565</v>
      </c>
      <c r="J9" s="52">
        <v>5.07</v>
      </c>
      <c r="K9" s="83">
        <f t="shared" si="1"/>
        <v>7.213960079908482</v>
      </c>
      <c r="L9" s="52">
        <v>3.59</v>
      </c>
      <c r="M9" s="83">
        <f t="shared" si="2"/>
        <v>5.108109800171883</v>
      </c>
    </row>
    <row r="10" spans="1:13" ht="12.75">
      <c r="A10" s="39">
        <v>3</v>
      </c>
      <c r="B10" s="39" t="s">
        <v>546</v>
      </c>
      <c r="C10" s="39" t="s">
        <v>548</v>
      </c>
      <c r="D10" s="52">
        <v>648.25</v>
      </c>
      <c r="E10" s="83">
        <f t="shared" si="3"/>
        <v>922.3766512427362</v>
      </c>
      <c r="F10" s="52">
        <v>1.3</v>
      </c>
      <c r="G10" s="83">
        <f t="shared" si="3"/>
        <v>1.8497333538226874</v>
      </c>
      <c r="H10" s="52">
        <v>0.13</v>
      </c>
      <c r="I10" s="83">
        <f t="shared" si="0"/>
        <v>0.18497333538226876</v>
      </c>
      <c r="J10" s="52">
        <v>0.7</v>
      </c>
      <c r="K10" s="83">
        <f t="shared" si="1"/>
        <v>0.9960102674429855</v>
      </c>
      <c r="L10" s="52">
        <v>3.11</v>
      </c>
      <c r="M10" s="83">
        <f t="shared" si="2"/>
        <v>4.425131331068122</v>
      </c>
    </row>
    <row r="11" spans="1:13" ht="12.75">
      <c r="A11" s="39">
        <v>4</v>
      </c>
      <c r="B11" s="39" t="s">
        <v>546</v>
      </c>
      <c r="C11" s="39" t="s">
        <v>549</v>
      </c>
      <c r="D11" s="52">
        <v>553.9</v>
      </c>
      <c r="E11" s="83">
        <f t="shared" si="3"/>
        <v>788.1286959095281</v>
      </c>
      <c r="F11" s="52">
        <v>1.68</v>
      </c>
      <c r="G11" s="83">
        <f t="shared" si="3"/>
        <v>2.390424641863165</v>
      </c>
      <c r="H11" s="52">
        <v>0.11</v>
      </c>
      <c r="I11" s="83">
        <f t="shared" si="0"/>
        <v>0.156515899169612</v>
      </c>
      <c r="J11" s="52">
        <v>2.42</v>
      </c>
      <c r="K11" s="83">
        <f t="shared" si="1"/>
        <v>3.4433497817314644</v>
      </c>
      <c r="L11" s="52">
        <v>0</v>
      </c>
      <c r="M11" s="83">
        <f t="shared" si="2"/>
        <v>0</v>
      </c>
    </row>
    <row r="12" spans="1:13" ht="12.75">
      <c r="A12" s="39">
        <v>5</v>
      </c>
      <c r="B12" s="39" t="s">
        <v>550</v>
      </c>
      <c r="C12" s="39" t="s">
        <v>551</v>
      </c>
      <c r="D12" s="52">
        <v>703.57</v>
      </c>
      <c r="E12" s="83">
        <f t="shared" si="3"/>
        <v>1001.0899198069449</v>
      </c>
      <c r="F12" s="52">
        <v>1.58</v>
      </c>
      <c r="G12" s="83">
        <f t="shared" si="3"/>
        <v>2.2481374607998816</v>
      </c>
      <c r="H12" s="52">
        <v>0.21</v>
      </c>
      <c r="I12" s="83">
        <f t="shared" si="0"/>
        <v>0.29880308023289565</v>
      </c>
      <c r="J12" s="52">
        <v>1.68</v>
      </c>
      <c r="K12" s="83">
        <f t="shared" si="1"/>
        <v>2.390424641863165</v>
      </c>
      <c r="L12" s="52">
        <v>4.56</v>
      </c>
      <c r="M12" s="83">
        <f t="shared" si="2"/>
        <v>6.488295456485734</v>
      </c>
    </row>
    <row r="13" spans="1:13" s="41" customFormat="1" ht="12.75">
      <c r="A13" s="40">
        <v>5</v>
      </c>
      <c r="B13" s="40"/>
      <c r="C13" s="40" t="s">
        <v>552</v>
      </c>
      <c r="D13" s="53">
        <f>SUM(D8:D12)/5</f>
        <v>604.3100000000001</v>
      </c>
      <c r="E13" s="83">
        <f t="shared" si="3"/>
        <v>859.8556638835295</v>
      </c>
      <c r="F13" s="53">
        <f>SUM(F8:F12)/5</f>
        <v>1.388</v>
      </c>
      <c r="G13" s="83">
        <f t="shared" si="3"/>
        <v>1.974946073158377</v>
      </c>
      <c r="H13" s="53">
        <f>SUM(H8:H12)/5</f>
        <v>0.15599999999999997</v>
      </c>
      <c r="I13" s="83">
        <f t="shared" si="0"/>
        <v>0.22196800245872245</v>
      </c>
      <c r="J13" s="53">
        <f>SUM(J8:J12)/5</f>
        <v>2.5279999999999996</v>
      </c>
      <c r="K13" s="83">
        <f t="shared" si="1"/>
        <v>3.59701993727981</v>
      </c>
      <c r="L13" s="53">
        <f>SUM(L8:L12)/4</f>
        <v>3.3575</v>
      </c>
      <c r="M13" s="83">
        <f t="shared" si="2"/>
        <v>4.7772921041997485</v>
      </c>
    </row>
    <row r="14" spans="1:13" ht="7.5" customHeight="1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9"/>
    </row>
    <row r="15" spans="1:13" ht="12.75">
      <c r="A15" s="39">
        <v>1</v>
      </c>
      <c r="B15" s="39" t="s">
        <v>546</v>
      </c>
      <c r="C15" s="39" t="s">
        <v>553</v>
      </c>
      <c r="D15" s="52">
        <v>576.65</v>
      </c>
      <c r="E15" s="83">
        <f t="shared" si="3"/>
        <v>820.4990296014251</v>
      </c>
      <c r="F15" s="52">
        <v>2.11</v>
      </c>
      <c r="G15" s="83">
        <f t="shared" si="3"/>
        <v>3.0022595204352847</v>
      </c>
      <c r="H15" s="52">
        <v>0.28</v>
      </c>
      <c r="I15" s="83">
        <f>H15/$E$7</f>
        <v>0.39840410697719425</v>
      </c>
      <c r="J15" s="52">
        <v>1.84</v>
      </c>
      <c r="K15" s="83">
        <f>J15/$E$7</f>
        <v>2.6180841315644194</v>
      </c>
      <c r="L15" s="52">
        <v>11.67</v>
      </c>
      <c r="M15" s="83">
        <f>L15/$E$7</f>
        <v>16.6049140300852</v>
      </c>
    </row>
    <row r="16" spans="1:13" ht="12.75">
      <c r="A16" s="39">
        <v>2</v>
      </c>
      <c r="B16" s="39" t="s">
        <v>554</v>
      </c>
      <c r="C16" s="39" t="s">
        <v>555</v>
      </c>
      <c r="D16" s="52">
        <v>597.78</v>
      </c>
      <c r="E16" s="83">
        <f t="shared" si="3"/>
        <v>850.5643109600969</v>
      </c>
      <c r="F16" s="52">
        <v>1.31</v>
      </c>
      <c r="G16" s="83">
        <f t="shared" si="3"/>
        <v>1.863962071929016</v>
      </c>
      <c r="H16" s="52">
        <v>0.16</v>
      </c>
      <c r="I16" s="83">
        <f>H16/$E$7</f>
        <v>0.22765948970125385</v>
      </c>
      <c r="J16" s="52">
        <v>3.3</v>
      </c>
      <c r="K16" s="83">
        <f>J16/$E$7</f>
        <v>4.6954769750883605</v>
      </c>
      <c r="L16" s="52">
        <v>1.31</v>
      </c>
      <c r="M16" s="83">
        <f>L16/$E$7</f>
        <v>1.863962071929016</v>
      </c>
    </row>
    <row r="17" spans="1:13" ht="12.75">
      <c r="A17" s="39">
        <v>3</v>
      </c>
      <c r="B17" s="39" t="s">
        <v>556</v>
      </c>
      <c r="C17" s="39" t="s">
        <v>557</v>
      </c>
      <c r="D17" s="52">
        <v>431.65</v>
      </c>
      <c r="E17" s="83">
        <f t="shared" si="3"/>
        <v>614.1826170596638</v>
      </c>
      <c r="F17" s="52">
        <v>0.98</v>
      </c>
      <c r="G17" s="83">
        <f t="shared" si="3"/>
        <v>1.3944143744201798</v>
      </c>
      <c r="H17" s="52">
        <v>0.21</v>
      </c>
      <c r="I17" s="83">
        <f>H17/$E$7</f>
        <v>0.29880308023289565</v>
      </c>
      <c r="J17" s="52">
        <v>0.18</v>
      </c>
      <c r="K17" s="83">
        <f>J17/$E$7</f>
        <v>0.25611692591391055</v>
      </c>
      <c r="L17" s="52">
        <v>9.77</v>
      </c>
      <c r="M17" s="83">
        <f>L17/$E$7</f>
        <v>13.901457589882812</v>
      </c>
    </row>
    <row r="18" spans="1:13" s="41" customFormat="1" ht="12.75">
      <c r="A18" s="40">
        <v>3</v>
      </c>
      <c r="B18" s="40"/>
      <c r="C18" s="40" t="s">
        <v>558</v>
      </c>
      <c r="D18" s="53">
        <f>SUM(D15:D17)/3</f>
        <v>535.36</v>
      </c>
      <c r="E18" s="83">
        <f t="shared" si="3"/>
        <v>761.7486525403954</v>
      </c>
      <c r="F18" s="53">
        <f>SUM(F15:F17)/3</f>
        <v>1.4666666666666668</v>
      </c>
      <c r="G18" s="83">
        <f t="shared" si="3"/>
        <v>2.086878655594827</v>
      </c>
      <c r="H18" s="53">
        <f>SUM(H15:H17)/3</f>
        <v>0.21666666666666667</v>
      </c>
      <c r="I18" s="83">
        <f>H18/$E$7</f>
        <v>0.30828889230378126</v>
      </c>
      <c r="J18" s="53">
        <f>SUM(J15:J17)/3</f>
        <v>1.7733333333333332</v>
      </c>
      <c r="K18" s="83">
        <f>J18/$E$7</f>
        <v>2.5232260108555633</v>
      </c>
      <c r="L18" s="53">
        <f>SUM(L15:L17)/3</f>
        <v>7.583333333333333</v>
      </c>
      <c r="M18" s="83">
        <f>L18/$E$7</f>
        <v>10.790111230632343</v>
      </c>
    </row>
    <row r="19" spans="1:13" ht="7.5" customHeight="1">
      <c r="A19" s="137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</row>
    <row r="20" spans="1:13" ht="12.75">
      <c r="A20" s="39">
        <v>1</v>
      </c>
      <c r="B20" s="39" t="s">
        <v>559</v>
      </c>
      <c r="C20" s="39" t="s">
        <v>560</v>
      </c>
      <c r="D20" s="52">
        <v>342.7</v>
      </c>
      <c r="E20" s="83">
        <f t="shared" si="3"/>
        <v>487.61816950387305</v>
      </c>
      <c r="F20" s="52">
        <v>2</v>
      </c>
      <c r="G20" s="83">
        <f t="shared" si="3"/>
        <v>2.845743621265673</v>
      </c>
      <c r="H20" s="52">
        <v>0.09</v>
      </c>
      <c r="I20" s="83">
        <f aca="true" t="shared" si="4" ref="I20:I62">H20/$E$7</f>
        <v>0.12805846295695528</v>
      </c>
      <c r="J20" s="52">
        <v>16.16</v>
      </c>
      <c r="K20" s="83">
        <f aca="true" t="shared" si="5" ref="K20:K62">J20/$E$7</f>
        <v>22.99360845982664</v>
      </c>
      <c r="L20" s="52">
        <v>2.17</v>
      </c>
      <c r="M20" s="83">
        <f aca="true" t="shared" si="6" ref="M20:M62">L20/$E$7</f>
        <v>3.087631829073255</v>
      </c>
    </row>
    <row r="21" spans="1:13" ht="12.75">
      <c r="A21" s="39">
        <v>2</v>
      </c>
      <c r="B21" s="39" t="s">
        <v>559</v>
      </c>
      <c r="C21" s="39" t="s">
        <v>561</v>
      </c>
      <c r="D21" s="52">
        <v>379.95</v>
      </c>
      <c r="E21" s="83">
        <f t="shared" si="3"/>
        <v>540.6201444499462</v>
      </c>
      <c r="F21" s="52">
        <v>2.13</v>
      </c>
      <c r="G21" s="83">
        <f t="shared" si="3"/>
        <v>3.0307169566479417</v>
      </c>
      <c r="H21" s="52">
        <v>0.06</v>
      </c>
      <c r="I21" s="83">
        <f t="shared" si="4"/>
        <v>0.08537230863797018</v>
      </c>
      <c r="J21" s="52">
        <v>11.56</v>
      </c>
      <c r="K21" s="83">
        <f t="shared" si="5"/>
        <v>16.448398130915592</v>
      </c>
      <c r="L21" s="52">
        <v>0.21</v>
      </c>
      <c r="M21" s="83">
        <f t="shared" si="6"/>
        <v>0.29880308023289565</v>
      </c>
    </row>
    <row r="22" spans="1:13" ht="12.75">
      <c r="A22" s="39">
        <v>3</v>
      </c>
      <c r="B22" s="39" t="s">
        <v>562</v>
      </c>
      <c r="C22" s="39" t="s">
        <v>563</v>
      </c>
      <c r="D22" s="52">
        <v>556.05</v>
      </c>
      <c r="E22" s="83">
        <f t="shared" si="3"/>
        <v>791.1878703023887</v>
      </c>
      <c r="F22" s="52">
        <v>2.09</v>
      </c>
      <c r="G22" s="83">
        <f t="shared" si="3"/>
        <v>2.973802084222628</v>
      </c>
      <c r="H22" s="52">
        <v>0.17</v>
      </c>
      <c r="I22" s="83">
        <f t="shared" si="4"/>
        <v>0.24188820780758222</v>
      </c>
      <c r="J22" s="52">
        <v>13.36</v>
      </c>
      <c r="K22" s="83">
        <f t="shared" si="5"/>
        <v>19.009567390054695</v>
      </c>
      <c r="L22" s="52">
        <v>8.93</v>
      </c>
      <c r="M22" s="83">
        <f t="shared" si="6"/>
        <v>12.70624526895123</v>
      </c>
    </row>
    <row r="23" spans="1:13" ht="12.75">
      <c r="A23" s="39">
        <v>4</v>
      </c>
      <c r="B23" s="39" t="s">
        <v>564</v>
      </c>
      <c r="C23" s="39" t="s">
        <v>565</v>
      </c>
      <c r="D23" s="52">
        <v>460.34</v>
      </c>
      <c r="E23" s="83">
        <f t="shared" si="3"/>
        <v>655.00480930672</v>
      </c>
      <c r="F23" s="52">
        <v>2.17</v>
      </c>
      <c r="G23" s="83">
        <f t="shared" si="3"/>
        <v>3.087631829073255</v>
      </c>
      <c r="H23" s="52">
        <v>0.09</v>
      </c>
      <c r="I23" s="83">
        <f t="shared" si="4"/>
        <v>0.12805846295695528</v>
      </c>
      <c r="J23" s="52">
        <v>9.24</v>
      </c>
      <c r="K23" s="83">
        <f t="shared" si="5"/>
        <v>13.14733553024741</v>
      </c>
      <c r="L23" s="52">
        <v>3.1</v>
      </c>
      <c r="M23" s="83">
        <f t="shared" si="6"/>
        <v>4.410902612961793</v>
      </c>
    </row>
    <row r="24" spans="1:13" ht="12.75">
      <c r="A24" s="39">
        <v>5</v>
      </c>
      <c r="B24" s="39" t="s">
        <v>544</v>
      </c>
      <c r="C24" s="39" t="s">
        <v>566</v>
      </c>
      <c r="D24" s="52">
        <v>412.44</v>
      </c>
      <c r="E24" s="83">
        <f t="shared" si="3"/>
        <v>586.8492495774071</v>
      </c>
      <c r="F24" s="52">
        <v>1.78</v>
      </c>
      <c r="G24" s="83">
        <f t="shared" si="3"/>
        <v>2.532711822926449</v>
      </c>
      <c r="H24" s="52">
        <v>0.09</v>
      </c>
      <c r="I24" s="83">
        <f t="shared" si="4"/>
        <v>0.12805846295695528</v>
      </c>
      <c r="J24" s="52">
        <v>7.2</v>
      </c>
      <c r="K24" s="83">
        <f t="shared" si="5"/>
        <v>10.244677036556423</v>
      </c>
      <c r="L24" s="52">
        <v>6.46</v>
      </c>
      <c r="M24" s="83">
        <f t="shared" si="6"/>
        <v>9.191751896688123</v>
      </c>
    </row>
    <row r="25" spans="1:13" ht="12.75">
      <c r="A25" s="39">
        <v>6</v>
      </c>
      <c r="B25" s="39" t="s">
        <v>567</v>
      </c>
      <c r="C25" s="39" t="s">
        <v>568</v>
      </c>
      <c r="D25" s="52">
        <v>467.06</v>
      </c>
      <c r="E25" s="83">
        <f t="shared" si="3"/>
        <v>664.5665078741727</v>
      </c>
      <c r="F25" s="52">
        <v>1.79</v>
      </c>
      <c r="G25" s="83">
        <f t="shared" si="3"/>
        <v>2.5469405410327774</v>
      </c>
      <c r="H25" s="52">
        <v>0.1</v>
      </c>
      <c r="I25" s="83">
        <f t="shared" si="4"/>
        <v>0.14228718106328367</v>
      </c>
      <c r="J25" s="52">
        <v>11.27</v>
      </c>
      <c r="K25" s="83">
        <f t="shared" si="5"/>
        <v>16.035765305832065</v>
      </c>
      <c r="L25" s="52">
        <v>2.17</v>
      </c>
      <c r="M25" s="83">
        <f t="shared" si="6"/>
        <v>3.087631829073255</v>
      </c>
    </row>
    <row r="26" spans="1:13" ht="12.75">
      <c r="A26" s="39">
        <v>7</v>
      </c>
      <c r="B26" s="39" t="s">
        <v>546</v>
      </c>
      <c r="C26" s="39" t="s">
        <v>569</v>
      </c>
      <c r="D26" s="52">
        <v>625.85</v>
      </c>
      <c r="E26" s="83">
        <f t="shared" si="3"/>
        <v>890.5043226845607</v>
      </c>
      <c r="F26" s="52">
        <v>1.95</v>
      </c>
      <c r="G26" s="83">
        <f t="shared" si="3"/>
        <v>2.7746000307340313</v>
      </c>
      <c r="H26" s="52">
        <v>0.18</v>
      </c>
      <c r="I26" s="83">
        <f t="shared" si="4"/>
        <v>0.25611692591391055</v>
      </c>
      <c r="J26" s="52">
        <v>11.14</v>
      </c>
      <c r="K26" s="83">
        <f t="shared" si="5"/>
        <v>15.8507919704498</v>
      </c>
      <c r="L26" s="52">
        <v>3.69</v>
      </c>
      <c r="M26" s="83">
        <f t="shared" si="6"/>
        <v>5.250396981235166</v>
      </c>
    </row>
    <row r="27" spans="1:13" ht="25.5">
      <c r="A27" s="42">
        <v>8</v>
      </c>
      <c r="B27" s="42" t="s">
        <v>546</v>
      </c>
      <c r="C27" s="42" t="s">
        <v>570</v>
      </c>
      <c r="D27" s="54">
        <v>0</v>
      </c>
      <c r="E27" s="83">
        <f t="shared" si="3"/>
        <v>0</v>
      </c>
      <c r="F27" s="54">
        <v>0</v>
      </c>
      <c r="G27" s="83">
        <f t="shared" si="3"/>
        <v>0</v>
      </c>
      <c r="H27" s="54">
        <v>0</v>
      </c>
      <c r="I27" s="83">
        <f t="shared" si="4"/>
        <v>0</v>
      </c>
      <c r="J27" s="54">
        <v>0</v>
      </c>
      <c r="K27" s="83">
        <f t="shared" si="5"/>
        <v>0</v>
      </c>
      <c r="L27" s="54">
        <v>0</v>
      </c>
      <c r="M27" s="83">
        <f t="shared" si="6"/>
        <v>0</v>
      </c>
    </row>
    <row r="28" spans="1:13" ht="12.75">
      <c r="A28" s="39">
        <v>9</v>
      </c>
      <c r="B28" s="39" t="s">
        <v>546</v>
      </c>
      <c r="C28" s="39" t="s">
        <v>571</v>
      </c>
      <c r="D28" s="52">
        <v>715.02</v>
      </c>
      <c r="E28" s="83">
        <f t="shared" si="3"/>
        <v>1017.3818020386907</v>
      </c>
      <c r="F28" s="52">
        <v>2.13</v>
      </c>
      <c r="G28" s="83">
        <f t="shared" si="3"/>
        <v>3.0307169566479417</v>
      </c>
      <c r="H28" s="52">
        <v>0.23</v>
      </c>
      <c r="I28" s="83">
        <f t="shared" si="4"/>
        <v>0.32726051644555243</v>
      </c>
      <c r="J28" s="52">
        <v>13.79</v>
      </c>
      <c r="K28" s="83">
        <f t="shared" si="5"/>
        <v>19.621402268626813</v>
      </c>
      <c r="L28" s="52">
        <v>1.09</v>
      </c>
      <c r="M28" s="83">
        <f t="shared" si="6"/>
        <v>1.5509302735897919</v>
      </c>
    </row>
    <row r="29" spans="1:13" ht="12.75">
      <c r="A29" s="39">
        <v>10</v>
      </c>
      <c r="B29" s="39" t="s">
        <v>546</v>
      </c>
      <c r="C29" s="39" t="s">
        <v>572</v>
      </c>
      <c r="D29" s="52">
        <v>439.56</v>
      </c>
      <c r="E29" s="83">
        <f t="shared" si="3"/>
        <v>625.4375330817696</v>
      </c>
      <c r="F29" s="52">
        <v>2.3</v>
      </c>
      <c r="G29" s="83">
        <f t="shared" si="3"/>
        <v>3.272605164455524</v>
      </c>
      <c r="H29" s="52">
        <v>0.09</v>
      </c>
      <c r="I29" s="83">
        <f t="shared" si="4"/>
        <v>0.12805846295695528</v>
      </c>
      <c r="J29" s="52">
        <v>8.52</v>
      </c>
      <c r="K29" s="83">
        <f t="shared" si="5"/>
        <v>12.122867826591767</v>
      </c>
      <c r="L29" s="52">
        <v>6.33</v>
      </c>
      <c r="M29" s="83">
        <f t="shared" si="6"/>
        <v>9.006778561305856</v>
      </c>
    </row>
    <row r="30" spans="1:13" ht="12.75">
      <c r="A30" s="39">
        <v>11</v>
      </c>
      <c r="B30" s="39" t="s">
        <v>546</v>
      </c>
      <c r="C30" s="39" t="s">
        <v>573</v>
      </c>
      <c r="D30" s="52">
        <v>610.78</v>
      </c>
      <c r="E30" s="83">
        <f t="shared" si="3"/>
        <v>869.0616444983239</v>
      </c>
      <c r="F30" s="52">
        <v>2.37</v>
      </c>
      <c r="G30" s="83">
        <f t="shared" si="3"/>
        <v>3.3722061911998225</v>
      </c>
      <c r="H30" s="52">
        <v>0.19</v>
      </c>
      <c r="I30" s="83">
        <f t="shared" si="4"/>
        <v>0.2703456440202389</v>
      </c>
      <c r="J30" s="52">
        <v>10.19</v>
      </c>
      <c r="K30" s="83">
        <f t="shared" si="5"/>
        <v>14.499063750348602</v>
      </c>
      <c r="L30" s="52">
        <v>0.61</v>
      </c>
      <c r="M30" s="83">
        <f t="shared" si="6"/>
        <v>0.8679518044860303</v>
      </c>
    </row>
    <row r="31" spans="1:13" ht="12.75">
      <c r="A31" s="39">
        <v>12</v>
      </c>
      <c r="B31" s="39" t="s">
        <v>546</v>
      </c>
      <c r="C31" s="39" t="s">
        <v>574</v>
      </c>
      <c r="D31" s="52">
        <v>440.34</v>
      </c>
      <c r="E31" s="83">
        <f t="shared" si="3"/>
        <v>626.5473730940632</v>
      </c>
      <c r="F31" s="52">
        <v>2.31</v>
      </c>
      <c r="G31" s="83">
        <f t="shared" si="3"/>
        <v>3.2868338825618526</v>
      </c>
      <c r="H31" s="52">
        <v>0.12</v>
      </c>
      <c r="I31" s="83">
        <f t="shared" si="4"/>
        <v>0.17074461727594037</v>
      </c>
      <c r="J31" s="52">
        <v>10.47</v>
      </c>
      <c r="K31" s="83">
        <f t="shared" si="5"/>
        <v>14.897467857325799</v>
      </c>
      <c r="L31" s="52">
        <v>5.1</v>
      </c>
      <c r="M31" s="83">
        <f t="shared" si="6"/>
        <v>7.256646234227466</v>
      </c>
    </row>
    <row r="32" spans="1:13" ht="12.75">
      <c r="A32" s="39">
        <v>13</v>
      </c>
      <c r="B32" s="39" t="s">
        <v>546</v>
      </c>
      <c r="C32" s="39" t="s">
        <v>575</v>
      </c>
      <c r="D32" s="52">
        <v>458.96</v>
      </c>
      <c r="E32" s="83">
        <f t="shared" si="3"/>
        <v>653.0412462080466</v>
      </c>
      <c r="F32" s="52">
        <v>2</v>
      </c>
      <c r="G32" s="83">
        <f t="shared" si="3"/>
        <v>2.845743621265673</v>
      </c>
      <c r="H32" s="52">
        <v>0.1</v>
      </c>
      <c r="I32" s="83">
        <f t="shared" si="4"/>
        <v>0.14228718106328367</v>
      </c>
      <c r="J32" s="52">
        <v>8.02</v>
      </c>
      <c r="K32" s="83">
        <f t="shared" si="5"/>
        <v>11.411431921275348</v>
      </c>
      <c r="L32" s="52">
        <v>2.89</v>
      </c>
      <c r="M32" s="83">
        <f t="shared" si="6"/>
        <v>4.112099532728898</v>
      </c>
    </row>
    <row r="33" spans="1:13" ht="12.75">
      <c r="A33" s="39">
        <v>14</v>
      </c>
      <c r="B33" s="39" t="s">
        <v>576</v>
      </c>
      <c r="C33" s="39" t="s">
        <v>577</v>
      </c>
      <c r="D33" s="52">
        <v>338.9</v>
      </c>
      <c r="E33" s="83">
        <f t="shared" si="3"/>
        <v>482.2112566234683</v>
      </c>
      <c r="F33" s="52">
        <v>1.69</v>
      </c>
      <c r="G33" s="83">
        <f t="shared" si="3"/>
        <v>2.4046533599694935</v>
      </c>
      <c r="H33" s="52">
        <v>0.21</v>
      </c>
      <c r="I33" s="83">
        <f t="shared" si="4"/>
        <v>0.29880308023289565</v>
      </c>
      <c r="J33" s="52">
        <v>6.43</v>
      </c>
      <c r="K33" s="83">
        <f t="shared" si="5"/>
        <v>9.149065742369139</v>
      </c>
      <c r="L33" s="52">
        <v>1.14</v>
      </c>
      <c r="M33" s="83">
        <f t="shared" si="6"/>
        <v>1.6220738641214334</v>
      </c>
    </row>
    <row r="34" spans="1:13" ht="12.75">
      <c r="A34" s="39">
        <v>15</v>
      </c>
      <c r="B34" s="39" t="s">
        <v>578</v>
      </c>
      <c r="C34" s="39" t="s">
        <v>579</v>
      </c>
      <c r="D34" s="52">
        <v>394.96</v>
      </c>
      <c r="E34" s="83">
        <f t="shared" si="3"/>
        <v>561.9774503275451</v>
      </c>
      <c r="F34" s="52">
        <v>1.9</v>
      </c>
      <c r="G34" s="83">
        <f t="shared" si="3"/>
        <v>2.7034564402023893</v>
      </c>
      <c r="H34" s="52">
        <v>0.29</v>
      </c>
      <c r="I34" s="83">
        <f t="shared" si="4"/>
        <v>0.41263282508352256</v>
      </c>
      <c r="J34" s="52">
        <v>7.5</v>
      </c>
      <c r="K34" s="83">
        <f t="shared" si="5"/>
        <v>10.671538579746274</v>
      </c>
      <c r="L34" s="52">
        <v>7.09</v>
      </c>
      <c r="M34" s="83">
        <f t="shared" si="6"/>
        <v>10.08816113738681</v>
      </c>
    </row>
    <row r="35" spans="1:13" ht="12.75">
      <c r="A35" s="39">
        <v>16</v>
      </c>
      <c r="B35" s="39" t="s">
        <v>580</v>
      </c>
      <c r="C35" s="39" t="s">
        <v>581</v>
      </c>
      <c r="D35" s="52">
        <v>155.42</v>
      </c>
      <c r="E35" s="83">
        <f t="shared" si="3"/>
        <v>221.14273680855544</v>
      </c>
      <c r="F35" s="52">
        <v>1.35</v>
      </c>
      <c r="G35" s="83">
        <f t="shared" si="3"/>
        <v>1.9208769443543294</v>
      </c>
      <c r="H35" s="52">
        <v>0.06</v>
      </c>
      <c r="I35" s="83">
        <f t="shared" si="4"/>
        <v>0.08537230863797018</v>
      </c>
      <c r="J35" s="52">
        <v>1.05</v>
      </c>
      <c r="K35" s="83">
        <f t="shared" si="5"/>
        <v>1.4940154011644784</v>
      </c>
      <c r="L35" s="52">
        <v>2.67</v>
      </c>
      <c r="M35" s="83">
        <f t="shared" si="6"/>
        <v>3.7990677343896735</v>
      </c>
    </row>
    <row r="36" spans="1:13" ht="12.75">
      <c r="A36" s="42">
        <v>17</v>
      </c>
      <c r="B36" s="42" t="s">
        <v>582</v>
      </c>
      <c r="C36" s="42" t="s">
        <v>583</v>
      </c>
      <c r="D36" s="54">
        <v>0</v>
      </c>
      <c r="E36" s="83">
        <f t="shared" si="3"/>
        <v>0</v>
      </c>
      <c r="F36" s="54">
        <v>0</v>
      </c>
      <c r="G36" s="83">
        <f t="shared" si="3"/>
        <v>0</v>
      </c>
      <c r="H36" s="54">
        <v>0</v>
      </c>
      <c r="I36" s="83">
        <f t="shared" si="4"/>
        <v>0</v>
      </c>
      <c r="J36" s="54">
        <v>0</v>
      </c>
      <c r="K36" s="83">
        <f t="shared" si="5"/>
        <v>0</v>
      </c>
      <c r="L36" s="54">
        <v>0</v>
      </c>
      <c r="M36" s="83">
        <f t="shared" si="6"/>
        <v>0</v>
      </c>
    </row>
    <row r="37" spans="1:13" ht="12.75">
      <c r="A37" s="39">
        <v>18</v>
      </c>
      <c r="B37" s="39" t="s">
        <v>584</v>
      </c>
      <c r="C37" s="39" t="s">
        <v>585</v>
      </c>
      <c r="D37" s="52">
        <v>494.07</v>
      </c>
      <c r="E37" s="83">
        <f t="shared" si="3"/>
        <v>702.9982754793655</v>
      </c>
      <c r="F37" s="52">
        <v>1.69</v>
      </c>
      <c r="G37" s="83">
        <f t="shared" si="3"/>
        <v>2.4046533599694935</v>
      </c>
      <c r="H37" s="52">
        <v>0.09</v>
      </c>
      <c r="I37" s="83">
        <f t="shared" si="4"/>
        <v>0.12805846295695528</v>
      </c>
      <c r="J37" s="52">
        <v>14.9</v>
      </c>
      <c r="K37" s="83">
        <f t="shared" si="5"/>
        <v>21.200789978429263</v>
      </c>
      <c r="L37" s="52">
        <v>5.58</v>
      </c>
      <c r="M37" s="83">
        <f t="shared" si="6"/>
        <v>7.939624703331228</v>
      </c>
    </row>
    <row r="38" spans="1:13" ht="25.5">
      <c r="A38" s="42">
        <v>19</v>
      </c>
      <c r="B38" s="42" t="s">
        <v>586</v>
      </c>
      <c r="C38" s="42" t="s">
        <v>587</v>
      </c>
      <c r="D38" s="54">
        <v>0</v>
      </c>
      <c r="E38" s="83">
        <f t="shared" si="3"/>
        <v>0</v>
      </c>
      <c r="F38" s="54">
        <v>0</v>
      </c>
      <c r="G38" s="83">
        <f t="shared" si="3"/>
        <v>0</v>
      </c>
      <c r="H38" s="54">
        <v>0</v>
      </c>
      <c r="I38" s="83">
        <f t="shared" si="4"/>
        <v>0</v>
      </c>
      <c r="J38" s="54">
        <v>0</v>
      </c>
      <c r="K38" s="83">
        <f t="shared" si="5"/>
        <v>0</v>
      </c>
      <c r="L38" s="54">
        <v>0</v>
      </c>
      <c r="M38" s="83">
        <f t="shared" si="6"/>
        <v>0</v>
      </c>
    </row>
    <row r="39" spans="1:13" ht="12.75">
      <c r="A39" s="39">
        <v>20</v>
      </c>
      <c r="B39" s="39" t="s">
        <v>550</v>
      </c>
      <c r="C39" s="39" t="s">
        <v>588</v>
      </c>
      <c r="D39" s="52">
        <v>310.28</v>
      </c>
      <c r="E39" s="83">
        <f t="shared" si="3"/>
        <v>441.48866540315646</v>
      </c>
      <c r="F39" s="52">
        <v>1.42</v>
      </c>
      <c r="G39" s="83">
        <f t="shared" si="3"/>
        <v>2.020477971098628</v>
      </c>
      <c r="H39" s="52">
        <v>0.14</v>
      </c>
      <c r="I39" s="83">
        <f t="shared" si="4"/>
        <v>0.19920205348859713</v>
      </c>
      <c r="J39" s="52">
        <v>1.17</v>
      </c>
      <c r="K39" s="83">
        <f t="shared" si="5"/>
        <v>1.6647600184404185</v>
      </c>
      <c r="L39" s="52">
        <v>2.49</v>
      </c>
      <c r="M39" s="83">
        <f t="shared" si="6"/>
        <v>3.542950808475763</v>
      </c>
    </row>
    <row r="40" spans="1:13" ht="12.75">
      <c r="A40" s="39">
        <v>21</v>
      </c>
      <c r="B40" s="39" t="s">
        <v>589</v>
      </c>
      <c r="C40" s="39" t="s">
        <v>590</v>
      </c>
      <c r="D40" s="52">
        <v>401.21</v>
      </c>
      <c r="E40" s="83">
        <f t="shared" si="3"/>
        <v>570.8703991440003</v>
      </c>
      <c r="F40" s="52">
        <v>1.49</v>
      </c>
      <c r="G40" s="83">
        <f t="shared" si="3"/>
        <v>2.1200789978429264</v>
      </c>
      <c r="H40" s="52">
        <v>0.15</v>
      </c>
      <c r="I40" s="83">
        <f t="shared" si="4"/>
        <v>0.21343077159492546</v>
      </c>
      <c r="J40" s="52">
        <v>7.27</v>
      </c>
      <c r="K40" s="83">
        <f t="shared" si="5"/>
        <v>10.34427806330072</v>
      </c>
      <c r="L40" s="52">
        <v>2.11</v>
      </c>
      <c r="M40" s="83">
        <f t="shared" si="6"/>
        <v>3.0022595204352847</v>
      </c>
    </row>
    <row r="41" spans="1:13" ht="12.75">
      <c r="A41" s="39">
        <v>22</v>
      </c>
      <c r="B41" s="39" t="s">
        <v>589</v>
      </c>
      <c r="C41" s="39" t="s">
        <v>591</v>
      </c>
      <c r="D41" s="52">
        <v>673.6</v>
      </c>
      <c r="E41" s="83">
        <f t="shared" si="3"/>
        <v>958.4464516422787</v>
      </c>
      <c r="F41" s="52">
        <v>1.35</v>
      </c>
      <c r="G41" s="83">
        <f t="shared" si="3"/>
        <v>1.9208769443543294</v>
      </c>
      <c r="H41" s="52">
        <v>0.08</v>
      </c>
      <c r="I41" s="83">
        <f t="shared" si="4"/>
        <v>0.11382974485062693</v>
      </c>
      <c r="J41" s="52">
        <v>4.8</v>
      </c>
      <c r="K41" s="83">
        <f t="shared" si="5"/>
        <v>6.829784691037615</v>
      </c>
      <c r="L41" s="52">
        <v>0.98</v>
      </c>
      <c r="M41" s="83">
        <f t="shared" si="6"/>
        <v>1.3944143744201798</v>
      </c>
    </row>
    <row r="42" spans="1:13" ht="12.75">
      <c r="A42" s="39">
        <v>23</v>
      </c>
      <c r="B42" s="39" t="s">
        <v>592</v>
      </c>
      <c r="C42" s="39" t="s">
        <v>593</v>
      </c>
      <c r="D42" s="52">
        <v>719.49</v>
      </c>
      <c r="E42" s="83">
        <f t="shared" si="3"/>
        <v>1023.7420390322195</v>
      </c>
      <c r="F42" s="52">
        <v>1.35</v>
      </c>
      <c r="G42" s="83">
        <f t="shared" si="3"/>
        <v>1.9208769443543294</v>
      </c>
      <c r="H42" s="52">
        <v>0.09</v>
      </c>
      <c r="I42" s="83">
        <f t="shared" si="4"/>
        <v>0.12805846295695528</v>
      </c>
      <c r="J42" s="52">
        <v>6.51</v>
      </c>
      <c r="K42" s="83">
        <f t="shared" si="5"/>
        <v>9.262895487219765</v>
      </c>
      <c r="L42" s="52">
        <v>1.16</v>
      </c>
      <c r="M42" s="83">
        <f t="shared" si="6"/>
        <v>1.6505313003340902</v>
      </c>
    </row>
    <row r="43" spans="1:13" ht="12.75">
      <c r="A43" s="39">
        <v>24</v>
      </c>
      <c r="B43" s="39" t="s">
        <v>594</v>
      </c>
      <c r="C43" s="39" t="s">
        <v>595</v>
      </c>
      <c r="D43" s="52">
        <v>303.65</v>
      </c>
      <c r="E43" s="83">
        <f t="shared" si="3"/>
        <v>432.0550252986608</v>
      </c>
      <c r="F43" s="52">
        <v>1.34</v>
      </c>
      <c r="G43" s="83">
        <f t="shared" si="3"/>
        <v>1.9066482262480011</v>
      </c>
      <c r="H43" s="52">
        <v>0.04</v>
      </c>
      <c r="I43" s="83">
        <f t="shared" si="4"/>
        <v>0.05691487242531346</v>
      </c>
      <c r="J43" s="52">
        <v>4.52</v>
      </c>
      <c r="K43" s="83">
        <f t="shared" si="5"/>
        <v>6.43138058406042</v>
      </c>
      <c r="L43" s="52">
        <v>5.35</v>
      </c>
      <c r="M43" s="83">
        <f t="shared" si="6"/>
        <v>7.612364186885674</v>
      </c>
    </row>
    <row r="44" spans="1:13" ht="12.75">
      <c r="A44" s="42">
        <v>25</v>
      </c>
      <c r="B44" s="42" t="s">
        <v>594</v>
      </c>
      <c r="C44" s="42" t="s">
        <v>596</v>
      </c>
      <c r="D44" s="54">
        <v>0</v>
      </c>
      <c r="E44" s="83">
        <f t="shared" si="3"/>
        <v>0</v>
      </c>
      <c r="F44" s="54">
        <v>0</v>
      </c>
      <c r="G44" s="83">
        <f t="shared" si="3"/>
        <v>0</v>
      </c>
      <c r="H44" s="54">
        <v>0</v>
      </c>
      <c r="I44" s="83">
        <f t="shared" si="4"/>
        <v>0</v>
      </c>
      <c r="J44" s="54">
        <v>0</v>
      </c>
      <c r="K44" s="83">
        <f t="shared" si="5"/>
        <v>0</v>
      </c>
      <c r="L44" s="54">
        <v>0</v>
      </c>
      <c r="M44" s="83">
        <f t="shared" si="6"/>
        <v>0</v>
      </c>
    </row>
    <row r="45" spans="1:13" ht="12.75">
      <c r="A45" s="39">
        <v>26</v>
      </c>
      <c r="B45" s="39" t="s">
        <v>597</v>
      </c>
      <c r="C45" s="39" t="s">
        <v>598</v>
      </c>
      <c r="D45" s="52">
        <v>315.72</v>
      </c>
      <c r="E45" s="83">
        <f t="shared" si="3"/>
        <v>449.2290880529992</v>
      </c>
      <c r="F45" s="52">
        <v>1.85</v>
      </c>
      <c r="G45" s="83">
        <f t="shared" si="3"/>
        <v>2.6323128496707477</v>
      </c>
      <c r="H45" s="52">
        <v>0.07</v>
      </c>
      <c r="I45" s="83">
        <f t="shared" si="4"/>
        <v>0.09960102674429856</v>
      </c>
      <c r="J45" s="52">
        <v>4.44</v>
      </c>
      <c r="K45" s="83">
        <f t="shared" si="5"/>
        <v>6.317550839209795</v>
      </c>
      <c r="L45" s="52">
        <v>4.05</v>
      </c>
      <c r="M45" s="83">
        <f t="shared" si="6"/>
        <v>5.762630833062987</v>
      </c>
    </row>
    <row r="46" spans="1:13" ht="12.75">
      <c r="A46" s="39">
        <v>27</v>
      </c>
      <c r="B46" s="39" t="s">
        <v>599</v>
      </c>
      <c r="C46" s="39" t="s">
        <v>600</v>
      </c>
      <c r="D46" s="52">
        <v>480.81</v>
      </c>
      <c r="E46" s="83">
        <f t="shared" si="3"/>
        <v>684.1309952703741</v>
      </c>
      <c r="F46" s="52">
        <v>1.22</v>
      </c>
      <c r="G46" s="83">
        <f t="shared" si="3"/>
        <v>1.7359036089720605</v>
      </c>
      <c r="H46" s="52">
        <v>0.06</v>
      </c>
      <c r="I46" s="83">
        <f t="shared" si="4"/>
        <v>0.08537230863797018</v>
      </c>
      <c r="J46" s="52">
        <v>8.54</v>
      </c>
      <c r="K46" s="83">
        <f t="shared" si="5"/>
        <v>12.151325262804422</v>
      </c>
      <c r="L46" s="52">
        <v>5.13</v>
      </c>
      <c r="M46" s="83">
        <f t="shared" si="6"/>
        <v>7.299332388546451</v>
      </c>
    </row>
    <row r="47" spans="1:13" ht="12.75">
      <c r="A47" s="39">
        <v>28</v>
      </c>
      <c r="B47" s="39" t="s">
        <v>601</v>
      </c>
      <c r="C47" s="39" t="s">
        <v>602</v>
      </c>
      <c r="D47" s="52">
        <v>269.57</v>
      </c>
      <c r="E47" s="83">
        <f t="shared" si="3"/>
        <v>383.56355399229375</v>
      </c>
      <c r="F47" s="52">
        <v>2.18</v>
      </c>
      <c r="G47" s="83">
        <f t="shared" si="3"/>
        <v>3.1018605471795837</v>
      </c>
      <c r="H47" s="52">
        <v>0.08</v>
      </c>
      <c r="I47" s="83">
        <f t="shared" si="4"/>
        <v>0.11382974485062693</v>
      </c>
      <c r="J47" s="52">
        <v>2.53</v>
      </c>
      <c r="K47" s="83">
        <f t="shared" si="5"/>
        <v>3.5998656809010763</v>
      </c>
      <c r="L47" s="52">
        <v>4.89</v>
      </c>
      <c r="M47" s="83">
        <f t="shared" si="6"/>
        <v>6.95784315399457</v>
      </c>
    </row>
    <row r="48" spans="1:13" ht="12.75">
      <c r="A48" s="39">
        <v>29</v>
      </c>
      <c r="B48" s="39" t="s">
        <v>601</v>
      </c>
      <c r="C48" s="39" t="s">
        <v>603</v>
      </c>
      <c r="D48" s="52">
        <v>393.8</v>
      </c>
      <c r="E48" s="83">
        <f t="shared" si="3"/>
        <v>560.326919027211</v>
      </c>
      <c r="F48" s="52">
        <v>2.02</v>
      </c>
      <c r="G48" s="83">
        <f t="shared" si="3"/>
        <v>2.87420105747833</v>
      </c>
      <c r="H48" s="52">
        <v>0.08</v>
      </c>
      <c r="I48" s="83">
        <f t="shared" si="4"/>
        <v>0.11382974485062693</v>
      </c>
      <c r="J48" s="52">
        <v>2.81</v>
      </c>
      <c r="K48" s="83">
        <f t="shared" si="5"/>
        <v>3.9982697878782707</v>
      </c>
      <c r="L48" s="52">
        <v>1.52</v>
      </c>
      <c r="M48" s="83">
        <f t="shared" si="6"/>
        <v>2.1627651521619113</v>
      </c>
    </row>
    <row r="49" spans="1:13" ht="12.75">
      <c r="A49" s="39">
        <v>30</v>
      </c>
      <c r="B49" s="39" t="s">
        <v>604</v>
      </c>
      <c r="C49" s="39" t="s">
        <v>605</v>
      </c>
      <c r="D49" s="52">
        <v>258.02</v>
      </c>
      <c r="E49" s="83">
        <f t="shared" si="3"/>
        <v>367.12938457948445</v>
      </c>
      <c r="F49" s="52">
        <v>1.14</v>
      </c>
      <c r="G49" s="83">
        <f t="shared" si="3"/>
        <v>1.6220738641214334</v>
      </c>
      <c r="H49" s="52">
        <v>0.04</v>
      </c>
      <c r="I49" s="83">
        <f t="shared" si="4"/>
        <v>0.05691487242531346</v>
      </c>
      <c r="J49" s="52">
        <v>6.5</v>
      </c>
      <c r="K49" s="83">
        <f t="shared" si="5"/>
        <v>9.248666769113438</v>
      </c>
      <c r="L49" s="52">
        <v>3.5</v>
      </c>
      <c r="M49" s="83">
        <f t="shared" si="6"/>
        <v>4.9800513372149275</v>
      </c>
    </row>
    <row r="50" spans="1:13" ht="12.75">
      <c r="A50" s="39">
        <v>31</v>
      </c>
      <c r="B50" s="39" t="s">
        <v>606</v>
      </c>
      <c r="C50" s="39" t="s">
        <v>607</v>
      </c>
      <c r="D50" s="52">
        <v>297.78</v>
      </c>
      <c r="E50" s="83">
        <f t="shared" si="3"/>
        <v>423.702767770246</v>
      </c>
      <c r="F50" s="52">
        <v>1.12</v>
      </c>
      <c r="G50" s="83">
        <f t="shared" si="3"/>
        <v>1.593616427908777</v>
      </c>
      <c r="H50" s="52">
        <v>0.1</v>
      </c>
      <c r="I50" s="83">
        <f t="shared" si="4"/>
        <v>0.14228718106328367</v>
      </c>
      <c r="J50" s="52">
        <v>0.42</v>
      </c>
      <c r="K50" s="83">
        <f t="shared" si="5"/>
        <v>0.5976061604657913</v>
      </c>
      <c r="L50" s="52">
        <v>1.56</v>
      </c>
      <c r="M50" s="83">
        <f t="shared" si="6"/>
        <v>2.219680024587225</v>
      </c>
    </row>
    <row r="51" spans="1:13" ht="12.75">
      <c r="A51" s="39">
        <v>32</v>
      </c>
      <c r="B51" s="39" t="s">
        <v>608</v>
      </c>
      <c r="C51" s="39" t="s">
        <v>609</v>
      </c>
      <c r="D51" s="52">
        <v>614.99</v>
      </c>
      <c r="E51" s="83">
        <f t="shared" si="3"/>
        <v>875.0519348210881</v>
      </c>
      <c r="F51" s="52">
        <v>1.93</v>
      </c>
      <c r="G51" s="83">
        <f t="shared" si="3"/>
        <v>2.746142594521374</v>
      </c>
      <c r="H51" s="52">
        <v>0.14</v>
      </c>
      <c r="I51" s="83">
        <f t="shared" si="4"/>
        <v>0.19920205348859713</v>
      </c>
      <c r="J51" s="52">
        <v>20.57</v>
      </c>
      <c r="K51" s="83">
        <f t="shared" si="5"/>
        <v>29.268473144717447</v>
      </c>
      <c r="L51" s="52">
        <v>3.41</v>
      </c>
      <c r="M51" s="83">
        <f t="shared" si="6"/>
        <v>4.851992874257973</v>
      </c>
    </row>
    <row r="52" spans="1:13" ht="12.75">
      <c r="A52" s="39">
        <v>33</v>
      </c>
      <c r="B52" s="39" t="s">
        <v>610</v>
      </c>
      <c r="C52" s="39" t="s">
        <v>611</v>
      </c>
      <c r="D52" s="52">
        <v>188.77</v>
      </c>
      <c r="E52" s="83">
        <f t="shared" si="3"/>
        <v>268.5955116931606</v>
      </c>
      <c r="F52" s="52">
        <v>1.53</v>
      </c>
      <c r="G52" s="83">
        <f t="shared" si="3"/>
        <v>2.17699387026824</v>
      </c>
      <c r="H52" s="52">
        <v>0.08</v>
      </c>
      <c r="I52" s="83">
        <f t="shared" si="4"/>
        <v>0.11382974485062693</v>
      </c>
      <c r="J52" s="52">
        <v>3.33</v>
      </c>
      <c r="K52" s="83">
        <f t="shared" si="5"/>
        <v>4.738163129407345</v>
      </c>
      <c r="L52" s="52">
        <v>4.47</v>
      </c>
      <c r="M52" s="83">
        <f t="shared" si="6"/>
        <v>6.360236993528779</v>
      </c>
    </row>
    <row r="53" spans="1:13" ht="12.75">
      <c r="A53" s="39">
        <v>34</v>
      </c>
      <c r="B53" s="39" t="s">
        <v>554</v>
      </c>
      <c r="C53" s="39" t="s">
        <v>612</v>
      </c>
      <c r="D53" s="52">
        <v>719.84</v>
      </c>
      <c r="E53" s="83">
        <f t="shared" si="3"/>
        <v>1024.240044165941</v>
      </c>
      <c r="F53" s="52">
        <v>2.4</v>
      </c>
      <c r="G53" s="83">
        <f t="shared" si="3"/>
        <v>3.4148923455188074</v>
      </c>
      <c r="H53" s="52">
        <v>0.22</v>
      </c>
      <c r="I53" s="83">
        <f t="shared" si="4"/>
        <v>0.313031798339224</v>
      </c>
      <c r="J53" s="52">
        <v>15.44</v>
      </c>
      <c r="K53" s="83">
        <f t="shared" si="5"/>
        <v>21.969140756170994</v>
      </c>
      <c r="L53" s="52">
        <v>8.46</v>
      </c>
      <c r="M53" s="83">
        <f t="shared" si="6"/>
        <v>12.037495517953799</v>
      </c>
    </row>
    <row r="54" spans="1:13" ht="12.75">
      <c r="A54" s="39">
        <v>35</v>
      </c>
      <c r="B54" s="39" t="s">
        <v>554</v>
      </c>
      <c r="C54" s="39" t="s">
        <v>613</v>
      </c>
      <c r="D54" s="52">
        <v>282.91</v>
      </c>
      <c r="E54" s="83">
        <f t="shared" si="3"/>
        <v>402.5446639461358</v>
      </c>
      <c r="F54" s="52">
        <v>1.76</v>
      </c>
      <c r="G54" s="83">
        <f t="shared" si="3"/>
        <v>2.504254386713792</v>
      </c>
      <c r="H54" s="52">
        <v>0.08</v>
      </c>
      <c r="I54" s="83">
        <f t="shared" si="4"/>
        <v>0.11382974485062693</v>
      </c>
      <c r="J54" s="52">
        <v>3.02</v>
      </c>
      <c r="K54" s="83">
        <f t="shared" si="5"/>
        <v>4.297072868111166</v>
      </c>
      <c r="L54" s="52">
        <v>0.3</v>
      </c>
      <c r="M54" s="83">
        <f t="shared" si="6"/>
        <v>0.4268615431898509</v>
      </c>
    </row>
    <row r="55" spans="1:13" ht="12.75">
      <c r="A55" s="39">
        <v>36</v>
      </c>
      <c r="B55" s="39" t="s">
        <v>614</v>
      </c>
      <c r="C55" s="39" t="s">
        <v>615</v>
      </c>
      <c r="D55" s="52">
        <v>510.09</v>
      </c>
      <c r="E55" s="83">
        <f t="shared" si="3"/>
        <v>725.7926818857036</v>
      </c>
      <c r="F55" s="52">
        <v>1.05</v>
      </c>
      <c r="G55" s="83">
        <f t="shared" si="3"/>
        <v>1.4940154011644784</v>
      </c>
      <c r="H55" s="52">
        <v>0.14</v>
      </c>
      <c r="I55" s="83">
        <f t="shared" si="4"/>
        <v>0.19920205348859713</v>
      </c>
      <c r="J55" s="52">
        <v>13.94</v>
      </c>
      <c r="K55" s="83">
        <f t="shared" si="5"/>
        <v>19.83483304022174</v>
      </c>
      <c r="L55" s="52">
        <v>41.82</v>
      </c>
      <c r="M55" s="83">
        <f t="shared" si="6"/>
        <v>59.50449912066522</v>
      </c>
    </row>
    <row r="56" spans="1:13" ht="12.75">
      <c r="A56" s="39">
        <v>37</v>
      </c>
      <c r="B56" s="39" t="s">
        <v>556</v>
      </c>
      <c r="C56" s="39" t="s">
        <v>616</v>
      </c>
      <c r="D56" s="52">
        <v>468.3</v>
      </c>
      <c r="E56" s="83">
        <f t="shared" si="3"/>
        <v>666.3308689193574</v>
      </c>
      <c r="F56" s="52">
        <v>1.85</v>
      </c>
      <c r="G56" s="83">
        <f t="shared" si="3"/>
        <v>2.6323128496707477</v>
      </c>
      <c r="H56" s="52">
        <v>0.1</v>
      </c>
      <c r="I56" s="83">
        <f t="shared" si="4"/>
        <v>0.14228718106328367</v>
      </c>
      <c r="J56" s="52">
        <v>7.14</v>
      </c>
      <c r="K56" s="83">
        <f t="shared" si="5"/>
        <v>10.159304727918451</v>
      </c>
      <c r="L56" s="52">
        <v>3.25</v>
      </c>
      <c r="M56" s="83">
        <f t="shared" si="6"/>
        <v>4.624333384556719</v>
      </c>
    </row>
    <row r="57" spans="1:13" ht="12.75">
      <c r="A57" s="39">
        <v>38</v>
      </c>
      <c r="B57" s="39" t="s">
        <v>617</v>
      </c>
      <c r="C57" s="39" t="s">
        <v>618</v>
      </c>
      <c r="D57" s="52">
        <v>522.73</v>
      </c>
      <c r="E57" s="83">
        <f t="shared" si="3"/>
        <v>743.7777815721026</v>
      </c>
      <c r="F57" s="52">
        <v>1.4</v>
      </c>
      <c r="G57" s="83">
        <f t="shared" si="3"/>
        <v>1.992020534885971</v>
      </c>
      <c r="H57" s="52">
        <v>0.21</v>
      </c>
      <c r="I57" s="83">
        <f t="shared" si="4"/>
        <v>0.29880308023289565</v>
      </c>
      <c r="J57" s="52">
        <v>16.25</v>
      </c>
      <c r="K57" s="83">
        <f t="shared" si="5"/>
        <v>23.121666922783593</v>
      </c>
      <c r="L57" s="52">
        <v>5.23</v>
      </c>
      <c r="M57" s="83">
        <f t="shared" si="6"/>
        <v>7.441619569609736</v>
      </c>
    </row>
    <row r="58" spans="1:13" ht="12.75">
      <c r="A58" s="39">
        <v>39</v>
      </c>
      <c r="B58" s="39" t="s">
        <v>619</v>
      </c>
      <c r="C58" s="39" t="s">
        <v>620</v>
      </c>
      <c r="D58" s="52">
        <v>519.32</v>
      </c>
      <c r="E58" s="83">
        <f t="shared" si="3"/>
        <v>738.9257886978447</v>
      </c>
      <c r="F58" s="52">
        <v>2.26</v>
      </c>
      <c r="G58" s="83">
        <f t="shared" si="3"/>
        <v>3.21569029203021</v>
      </c>
      <c r="H58" s="52">
        <v>0.13</v>
      </c>
      <c r="I58" s="83">
        <f t="shared" si="4"/>
        <v>0.18497333538226876</v>
      </c>
      <c r="J58" s="52">
        <v>5.2</v>
      </c>
      <c r="K58" s="83">
        <f t="shared" si="5"/>
        <v>7.39893341529075</v>
      </c>
      <c r="L58" s="52">
        <v>3.51</v>
      </c>
      <c r="M58" s="83">
        <f t="shared" si="6"/>
        <v>4.994280055321256</v>
      </c>
    </row>
    <row r="59" spans="1:13" ht="12.75">
      <c r="A59" s="39">
        <v>40</v>
      </c>
      <c r="B59" s="39" t="s">
        <v>621</v>
      </c>
      <c r="C59" s="39" t="s">
        <v>622</v>
      </c>
      <c r="D59" s="52">
        <v>644.85</v>
      </c>
      <c r="E59" s="83">
        <f t="shared" si="3"/>
        <v>917.5388870865846</v>
      </c>
      <c r="F59" s="52">
        <v>2.1</v>
      </c>
      <c r="G59" s="83">
        <f t="shared" si="3"/>
        <v>2.988030802328957</v>
      </c>
      <c r="H59" s="52">
        <v>0.2</v>
      </c>
      <c r="I59" s="83">
        <f t="shared" si="4"/>
        <v>0.28457436212656734</v>
      </c>
      <c r="J59" s="52">
        <v>15.34</v>
      </c>
      <c r="K59" s="83">
        <f t="shared" si="5"/>
        <v>21.826853575107712</v>
      </c>
      <c r="L59" s="52">
        <v>2.21</v>
      </c>
      <c r="M59" s="83">
        <f t="shared" si="6"/>
        <v>3.1445467014985686</v>
      </c>
    </row>
    <row r="60" spans="1:13" ht="25.5">
      <c r="A60" s="42">
        <v>41</v>
      </c>
      <c r="B60" s="42" t="s">
        <v>621</v>
      </c>
      <c r="C60" s="42" t="s">
        <v>623</v>
      </c>
      <c r="D60" s="54">
        <v>0</v>
      </c>
      <c r="E60" s="83">
        <f t="shared" si="3"/>
        <v>0</v>
      </c>
      <c r="F60" s="54">
        <v>0</v>
      </c>
      <c r="G60" s="83">
        <f t="shared" si="3"/>
        <v>0</v>
      </c>
      <c r="H60" s="54">
        <v>0</v>
      </c>
      <c r="I60" s="83">
        <f t="shared" si="4"/>
        <v>0</v>
      </c>
      <c r="J60" s="54">
        <v>0</v>
      </c>
      <c r="K60" s="83">
        <f t="shared" si="5"/>
        <v>0</v>
      </c>
      <c r="L60" s="54">
        <v>0</v>
      </c>
      <c r="M60" s="83">
        <f t="shared" si="6"/>
        <v>0</v>
      </c>
    </row>
    <row r="61" spans="1:13" ht="12.75">
      <c r="A61" s="39">
        <v>42</v>
      </c>
      <c r="B61" s="39" t="s">
        <v>624</v>
      </c>
      <c r="C61" s="39" t="s">
        <v>625</v>
      </c>
      <c r="D61" s="52">
        <v>315.24</v>
      </c>
      <c r="E61" s="83">
        <f t="shared" si="3"/>
        <v>448.5461095838954</v>
      </c>
      <c r="F61" s="52">
        <v>1.52</v>
      </c>
      <c r="G61" s="83">
        <f t="shared" si="3"/>
        <v>2.1627651521619113</v>
      </c>
      <c r="H61" s="52">
        <v>0.08</v>
      </c>
      <c r="I61" s="83">
        <f t="shared" si="4"/>
        <v>0.11382974485062693</v>
      </c>
      <c r="J61" s="52">
        <v>10.83</v>
      </c>
      <c r="K61" s="83">
        <f t="shared" si="5"/>
        <v>15.40970170915362</v>
      </c>
      <c r="L61" s="52">
        <v>5.32</v>
      </c>
      <c r="M61" s="83">
        <f t="shared" si="6"/>
        <v>7.56967803256669</v>
      </c>
    </row>
    <row r="62" spans="1:13" s="41" customFormat="1" ht="12.75">
      <c r="A62" s="40">
        <v>42</v>
      </c>
      <c r="B62" s="40"/>
      <c r="C62" s="40" t="s">
        <v>626</v>
      </c>
      <c r="D62" s="53">
        <f>SUM(D20:D61)/37</f>
        <v>446.0370270270269</v>
      </c>
      <c r="E62" s="83">
        <f t="shared" si="3"/>
        <v>634.6535122552332</v>
      </c>
      <c r="F62" s="53">
        <f>SUM(F20:F61)/37</f>
        <v>1.7818918918918918</v>
      </c>
      <c r="G62" s="83">
        <f t="shared" si="3"/>
        <v>2.5354037425681866</v>
      </c>
      <c r="H62" s="53">
        <f>SUM(H20:H61)/37</f>
        <v>0.12081081081081085</v>
      </c>
      <c r="I62" s="83">
        <f t="shared" si="4"/>
        <v>0.17189829712239948</v>
      </c>
      <c r="J62" s="53">
        <f>SUM(J20:J61)/37</f>
        <v>8.685675675675673</v>
      </c>
      <c r="K62" s="83">
        <f t="shared" si="5"/>
        <v>12.35860307521823</v>
      </c>
      <c r="L62" s="53">
        <f>SUM(L20:L61)/37</f>
        <v>4.593243243243242</v>
      </c>
      <c r="M62" s="83">
        <f t="shared" si="6"/>
        <v>6.535596330190554</v>
      </c>
    </row>
    <row r="63" spans="1:13" ht="7.5" customHeight="1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</row>
    <row r="64" spans="1:13" ht="25.5">
      <c r="A64" s="39">
        <v>1</v>
      </c>
      <c r="B64" s="39" t="s">
        <v>559</v>
      </c>
      <c r="C64" s="39" t="s">
        <v>627</v>
      </c>
      <c r="D64" s="52">
        <v>142.65</v>
      </c>
      <c r="E64" s="83">
        <f t="shared" si="3"/>
        <v>202.97266378677415</v>
      </c>
      <c r="F64" s="52">
        <v>1.78</v>
      </c>
      <c r="G64" s="83">
        <f t="shared" si="3"/>
        <v>2.532711822926449</v>
      </c>
      <c r="H64" s="52">
        <v>0.16</v>
      </c>
      <c r="I64" s="83">
        <f aca="true" t="shared" si="7" ref="I64:I69">H64/$E$7</f>
        <v>0.22765948970125385</v>
      </c>
      <c r="J64" s="52">
        <v>11</v>
      </c>
      <c r="K64" s="83">
        <f aca="true" t="shared" si="8" ref="K64:K69">J64/$E$7</f>
        <v>15.651589916961202</v>
      </c>
      <c r="L64" s="52">
        <v>3.99</v>
      </c>
      <c r="M64" s="83">
        <f aca="true" t="shared" si="9" ref="M64:M69">L64/$E$7</f>
        <v>5.677258524425018</v>
      </c>
    </row>
    <row r="65" spans="1:13" ht="12.75">
      <c r="A65" s="39">
        <v>2</v>
      </c>
      <c r="B65" s="39" t="s">
        <v>564</v>
      </c>
      <c r="C65" s="39" t="s">
        <v>628</v>
      </c>
      <c r="D65" s="52">
        <v>309.46</v>
      </c>
      <c r="E65" s="83">
        <f t="shared" si="3"/>
        <v>440.32191051843756</v>
      </c>
      <c r="F65" s="52">
        <v>5.37</v>
      </c>
      <c r="G65" s="83">
        <f t="shared" si="3"/>
        <v>7.640821623098332</v>
      </c>
      <c r="H65" s="52">
        <v>0.1</v>
      </c>
      <c r="I65" s="83">
        <f t="shared" si="7"/>
        <v>0.14228718106328367</v>
      </c>
      <c r="J65" s="52">
        <v>0</v>
      </c>
      <c r="K65" s="83">
        <f t="shared" si="8"/>
        <v>0</v>
      </c>
      <c r="L65" s="52">
        <v>3.37</v>
      </c>
      <c r="M65" s="83">
        <f t="shared" si="9"/>
        <v>4.7950780018326595</v>
      </c>
    </row>
    <row r="66" spans="1:13" ht="12.75">
      <c r="A66" s="39">
        <v>3</v>
      </c>
      <c r="B66" s="39" t="s">
        <v>601</v>
      </c>
      <c r="C66" s="39" t="s">
        <v>629</v>
      </c>
      <c r="D66" s="52">
        <v>290</v>
      </c>
      <c r="E66" s="83">
        <f t="shared" si="3"/>
        <v>412.63282508352256</v>
      </c>
      <c r="F66" s="52">
        <v>1.43</v>
      </c>
      <c r="G66" s="83">
        <f t="shared" si="3"/>
        <v>2.034706689204956</v>
      </c>
      <c r="H66" s="52">
        <v>0.02</v>
      </c>
      <c r="I66" s="83">
        <f t="shared" si="7"/>
        <v>0.02845743621265673</v>
      </c>
      <c r="J66" s="52">
        <v>9.17</v>
      </c>
      <c r="K66" s="83">
        <f t="shared" si="8"/>
        <v>13.047734503503111</v>
      </c>
      <c r="L66" s="52">
        <v>10</v>
      </c>
      <c r="M66" s="83">
        <f t="shared" si="9"/>
        <v>14.228718106328365</v>
      </c>
    </row>
    <row r="67" spans="1:13" ht="12.75">
      <c r="A67" s="39">
        <v>4</v>
      </c>
      <c r="B67" s="39" t="s">
        <v>606</v>
      </c>
      <c r="C67" s="39" t="s">
        <v>630</v>
      </c>
      <c r="D67" s="52">
        <v>268.71</v>
      </c>
      <c r="E67" s="83">
        <f t="shared" si="3"/>
        <v>382.33988423514944</v>
      </c>
      <c r="F67" s="52">
        <v>3.5</v>
      </c>
      <c r="G67" s="83">
        <f t="shared" si="3"/>
        <v>4.9800513372149275</v>
      </c>
      <c r="H67" s="52">
        <v>0.21</v>
      </c>
      <c r="I67" s="83">
        <f t="shared" si="7"/>
        <v>0.29880308023289565</v>
      </c>
      <c r="J67" s="52">
        <v>8.57</v>
      </c>
      <c r="K67" s="83">
        <f t="shared" si="8"/>
        <v>12.19401141712341</v>
      </c>
      <c r="L67" s="52">
        <v>5</v>
      </c>
      <c r="M67" s="83">
        <f t="shared" si="9"/>
        <v>7.114359053164183</v>
      </c>
    </row>
    <row r="68" spans="1:13" ht="12.75">
      <c r="A68" s="39">
        <v>5</v>
      </c>
      <c r="B68" s="39" t="s">
        <v>554</v>
      </c>
      <c r="C68" s="39" t="s">
        <v>631</v>
      </c>
      <c r="D68" s="52">
        <v>244.72</v>
      </c>
      <c r="E68" s="83">
        <f t="shared" si="3"/>
        <v>348.20518949806774</v>
      </c>
      <c r="F68" s="52">
        <v>3.51</v>
      </c>
      <c r="G68" s="83">
        <f t="shared" si="3"/>
        <v>4.994280055321256</v>
      </c>
      <c r="H68" s="52">
        <v>0.09</v>
      </c>
      <c r="I68" s="83">
        <f t="shared" si="7"/>
        <v>0.12805846295695528</v>
      </c>
      <c r="J68" s="52">
        <v>13.89</v>
      </c>
      <c r="K68" s="83">
        <f t="shared" si="8"/>
        <v>19.7636894496901</v>
      </c>
      <c r="L68" s="52">
        <v>4.17</v>
      </c>
      <c r="M68" s="83">
        <f t="shared" si="9"/>
        <v>5.933375450338928</v>
      </c>
    </row>
    <row r="69" spans="1:13" s="41" customFormat="1" ht="12.75">
      <c r="A69" s="40">
        <v>5</v>
      </c>
      <c r="B69" s="40"/>
      <c r="C69" s="40" t="s">
        <v>632</v>
      </c>
      <c r="D69" s="53">
        <f>SUM(D64:D68)/5</f>
        <v>251.108</v>
      </c>
      <c r="E69" s="83">
        <f t="shared" si="3"/>
        <v>357.2944946243903</v>
      </c>
      <c r="F69" s="53">
        <f>SUM(F64:F68)/5</f>
        <v>3.118</v>
      </c>
      <c r="G69" s="83">
        <f t="shared" si="3"/>
        <v>4.436514305553184</v>
      </c>
      <c r="H69" s="53">
        <f>SUM(H64:H68)/5</f>
        <v>0.11599999999999999</v>
      </c>
      <c r="I69" s="83">
        <f t="shared" si="7"/>
        <v>0.16505313003340902</v>
      </c>
      <c r="J69" s="53">
        <f>SUM(J64:J68)/4</f>
        <v>10.6575</v>
      </c>
      <c r="K69" s="83">
        <f t="shared" si="8"/>
        <v>15.164256321819456</v>
      </c>
      <c r="L69" s="53">
        <f>SUM(L64:L68)/5</f>
        <v>5.306</v>
      </c>
      <c r="M69" s="83">
        <f t="shared" si="9"/>
        <v>7.549757827217831</v>
      </c>
    </row>
    <row r="70" spans="1:13" ht="7.5" customHeight="1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9"/>
    </row>
    <row r="71" spans="1:13" ht="12.75">
      <c r="A71" s="39">
        <v>1</v>
      </c>
      <c r="B71" s="39" t="s">
        <v>562</v>
      </c>
      <c r="C71" s="39" t="s">
        <v>633</v>
      </c>
      <c r="D71" s="52">
        <v>1162.02</v>
      </c>
      <c r="E71" s="83">
        <f t="shared" si="3"/>
        <v>1653.4055013915686</v>
      </c>
      <c r="F71" s="52">
        <v>1.8</v>
      </c>
      <c r="G71" s="83">
        <f t="shared" si="3"/>
        <v>2.5611692591391058</v>
      </c>
      <c r="H71" s="52">
        <v>0.28</v>
      </c>
      <c r="I71" s="83">
        <f aca="true" t="shared" si="10" ref="I71:I80">H71/$E$7</f>
        <v>0.39840410697719425</v>
      </c>
      <c r="J71" s="52">
        <v>1.61</v>
      </c>
      <c r="K71" s="83">
        <f aca="true" t="shared" si="11" ref="K71:K80">J71/$E$7</f>
        <v>2.290823615118867</v>
      </c>
      <c r="L71" s="52">
        <v>11.95</v>
      </c>
      <c r="M71" s="83">
        <f aca="true" t="shared" si="12" ref="M71:M80">L71/$E$7</f>
        <v>17.003318137062394</v>
      </c>
    </row>
    <row r="72" spans="1:13" ht="25.5">
      <c r="A72" s="39">
        <v>2</v>
      </c>
      <c r="B72" s="39" t="s">
        <v>546</v>
      </c>
      <c r="C72" s="39" t="s">
        <v>634</v>
      </c>
      <c r="D72" s="52">
        <v>322.82</v>
      </c>
      <c r="E72" s="83">
        <f t="shared" si="3"/>
        <v>459.3314779084923</v>
      </c>
      <c r="F72" s="52">
        <v>1.43</v>
      </c>
      <c r="G72" s="83">
        <f t="shared" si="3"/>
        <v>2.034706689204956</v>
      </c>
      <c r="H72" s="52">
        <v>0.02</v>
      </c>
      <c r="I72" s="83">
        <f t="shared" si="10"/>
        <v>0.02845743621265673</v>
      </c>
      <c r="J72" s="52">
        <v>7.56</v>
      </c>
      <c r="K72" s="83">
        <f t="shared" si="11"/>
        <v>10.756910888384244</v>
      </c>
      <c r="L72" s="52">
        <v>5.24</v>
      </c>
      <c r="M72" s="83">
        <f t="shared" si="12"/>
        <v>7.455848287716064</v>
      </c>
    </row>
    <row r="73" spans="1:13" ht="25.5">
      <c r="A73" s="39">
        <v>3</v>
      </c>
      <c r="B73" s="39" t="s">
        <v>546</v>
      </c>
      <c r="C73" s="39" t="s">
        <v>635</v>
      </c>
      <c r="D73" s="52">
        <v>507.45</v>
      </c>
      <c r="E73" s="83">
        <f aca="true" t="shared" si="13" ref="E73:G82">D73/$E$7</f>
        <v>722.0363003056328</v>
      </c>
      <c r="F73" s="52">
        <v>1.9</v>
      </c>
      <c r="G73" s="83">
        <f t="shared" si="13"/>
        <v>2.7034564402023893</v>
      </c>
      <c r="H73" s="52">
        <v>0.1</v>
      </c>
      <c r="I73" s="83">
        <f t="shared" si="10"/>
        <v>0.14228718106328367</v>
      </c>
      <c r="J73" s="52">
        <v>5.46</v>
      </c>
      <c r="K73" s="83">
        <f t="shared" si="11"/>
        <v>7.768880086055288</v>
      </c>
      <c r="L73" s="52">
        <v>8.48</v>
      </c>
      <c r="M73" s="83">
        <f t="shared" si="12"/>
        <v>12.065952954166454</v>
      </c>
    </row>
    <row r="74" spans="1:13" ht="12.75">
      <c r="A74" s="39">
        <v>4</v>
      </c>
      <c r="B74" s="39" t="s">
        <v>636</v>
      </c>
      <c r="C74" s="39" t="s">
        <v>637</v>
      </c>
      <c r="D74" s="52">
        <v>301.11</v>
      </c>
      <c r="E74" s="83">
        <f t="shared" si="13"/>
        <v>428.44093089965344</v>
      </c>
      <c r="F74" s="52">
        <v>1.34</v>
      </c>
      <c r="G74" s="83">
        <f t="shared" si="13"/>
        <v>1.9066482262480011</v>
      </c>
      <c r="H74" s="52">
        <v>0.2</v>
      </c>
      <c r="I74" s="83">
        <f t="shared" si="10"/>
        <v>0.28457436212656734</v>
      </c>
      <c r="J74" s="52">
        <v>0</v>
      </c>
      <c r="K74" s="83">
        <f t="shared" si="11"/>
        <v>0</v>
      </c>
      <c r="L74" s="52">
        <v>0.54</v>
      </c>
      <c r="M74" s="83">
        <f t="shared" si="12"/>
        <v>0.7683507777417318</v>
      </c>
    </row>
    <row r="75" spans="1:13" ht="12.75">
      <c r="A75" s="39">
        <v>5</v>
      </c>
      <c r="B75" s="39" t="s">
        <v>584</v>
      </c>
      <c r="C75" s="39" t="s">
        <v>638</v>
      </c>
      <c r="D75" s="52">
        <v>443.25</v>
      </c>
      <c r="E75" s="83">
        <f t="shared" si="13"/>
        <v>630.6879300630047</v>
      </c>
      <c r="F75" s="52">
        <v>2.05</v>
      </c>
      <c r="G75" s="83">
        <f t="shared" si="13"/>
        <v>2.9168872117973144</v>
      </c>
      <c r="H75" s="52">
        <v>0.12</v>
      </c>
      <c r="I75" s="83">
        <f t="shared" si="10"/>
        <v>0.17074461727594037</v>
      </c>
      <c r="J75" s="52">
        <v>15.25</v>
      </c>
      <c r="K75" s="83">
        <f t="shared" si="11"/>
        <v>21.698795112150755</v>
      </c>
      <c r="L75" s="52">
        <v>3.88</v>
      </c>
      <c r="M75" s="83">
        <f t="shared" si="12"/>
        <v>5.520742625255405</v>
      </c>
    </row>
    <row r="76" spans="1:13" ht="25.5">
      <c r="A76" s="39">
        <v>6</v>
      </c>
      <c r="B76" s="39" t="s">
        <v>586</v>
      </c>
      <c r="C76" s="39" t="s">
        <v>639</v>
      </c>
      <c r="D76" s="52">
        <v>257.44</v>
      </c>
      <c r="E76" s="83">
        <f t="shared" si="13"/>
        <v>366.30411892931744</v>
      </c>
      <c r="F76" s="52">
        <v>1.73</v>
      </c>
      <c r="G76" s="83">
        <f t="shared" si="13"/>
        <v>2.461568232394807</v>
      </c>
      <c r="H76" s="52">
        <v>0.04</v>
      </c>
      <c r="I76" s="83">
        <f t="shared" si="10"/>
        <v>0.05691487242531346</v>
      </c>
      <c r="J76" s="52">
        <v>10.53</v>
      </c>
      <c r="K76" s="83">
        <f t="shared" si="11"/>
        <v>14.982840165963767</v>
      </c>
      <c r="L76" s="52">
        <v>1.4</v>
      </c>
      <c r="M76" s="83">
        <f t="shared" si="12"/>
        <v>1.992020534885971</v>
      </c>
    </row>
    <row r="77" spans="1:13" ht="25.5">
      <c r="A77" s="39">
        <v>7</v>
      </c>
      <c r="B77" s="39" t="s">
        <v>586</v>
      </c>
      <c r="C77" s="39" t="s">
        <v>640</v>
      </c>
      <c r="D77" s="52">
        <v>539.81</v>
      </c>
      <c r="E77" s="83">
        <f t="shared" si="13"/>
        <v>768.0804320977114</v>
      </c>
      <c r="F77" s="52">
        <v>1.76</v>
      </c>
      <c r="G77" s="83">
        <f t="shared" si="13"/>
        <v>2.504254386713792</v>
      </c>
      <c r="H77" s="52">
        <v>0.08</v>
      </c>
      <c r="I77" s="83">
        <f t="shared" si="10"/>
        <v>0.11382974485062693</v>
      </c>
      <c r="J77" s="52">
        <v>5.46</v>
      </c>
      <c r="K77" s="83">
        <f t="shared" si="11"/>
        <v>7.768880086055288</v>
      </c>
      <c r="L77" s="52">
        <v>2.43</v>
      </c>
      <c r="M77" s="83">
        <f t="shared" si="12"/>
        <v>3.4575784998377928</v>
      </c>
    </row>
    <row r="78" spans="1:13" ht="12.75">
      <c r="A78" s="39">
        <v>8</v>
      </c>
      <c r="B78" s="39" t="s">
        <v>604</v>
      </c>
      <c r="C78" s="39" t="s">
        <v>641</v>
      </c>
      <c r="D78" s="52">
        <v>299.31</v>
      </c>
      <c r="E78" s="83">
        <f t="shared" si="13"/>
        <v>425.8797616405143</v>
      </c>
      <c r="F78" s="52">
        <v>1.83</v>
      </c>
      <c r="G78" s="83">
        <f t="shared" si="13"/>
        <v>2.6038554134580907</v>
      </c>
      <c r="H78" s="52">
        <v>0.08</v>
      </c>
      <c r="I78" s="83">
        <f t="shared" si="10"/>
        <v>0.11382974485062693</v>
      </c>
      <c r="J78" s="52">
        <v>3.86</v>
      </c>
      <c r="K78" s="83">
        <f t="shared" si="11"/>
        <v>5.492285189042748</v>
      </c>
      <c r="L78" s="52">
        <v>1.37</v>
      </c>
      <c r="M78" s="83">
        <f t="shared" si="12"/>
        <v>1.949334380566986</v>
      </c>
    </row>
    <row r="79" spans="1:13" ht="12.75">
      <c r="A79" s="39">
        <v>9</v>
      </c>
      <c r="B79" s="39" t="s">
        <v>606</v>
      </c>
      <c r="C79" s="39" t="s">
        <v>642</v>
      </c>
      <c r="D79" s="52">
        <v>418.07</v>
      </c>
      <c r="E79" s="83">
        <f t="shared" si="13"/>
        <v>594.86001787127</v>
      </c>
      <c r="F79" s="52">
        <v>2.49</v>
      </c>
      <c r="G79" s="83">
        <f t="shared" si="13"/>
        <v>3.542950808475763</v>
      </c>
      <c r="H79" s="52">
        <v>0.14</v>
      </c>
      <c r="I79" s="83">
        <f t="shared" si="10"/>
        <v>0.19920205348859713</v>
      </c>
      <c r="J79" s="52">
        <v>7.54</v>
      </c>
      <c r="K79" s="83">
        <f t="shared" si="11"/>
        <v>10.728453452171587</v>
      </c>
      <c r="L79" s="52">
        <v>5.34</v>
      </c>
      <c r="M79" s="83">
        <f t="shared" si="12"/>
        <v>7.598135468779347</v>
      </c>
    </row>
    <row r="80" spans="1:13" s="41" customFormat="1" ht="12.75">
      <c r="A80" s="40">
        <v>9</v>
      </c>
      <c r="B80" s="40"/>
      <c r="C80" s="40" t="s">
        <v>643</v>
      </c>
      <c r="D80" s="53">
        <f>SUM(D71:D79)/9</f>
        <v>472.3644444444444</v>
      </c>
      <c r="E80" s="83">
        <f t="shared" si="13"/>
        <v>672.1140523452406</v>
      </c>
      <c r="F80" s="53">
        <f>SUM(F71:F79)/9</f>
        <v>1.8144444444444443</v>
      </c>
      <c r="G80" s="83">
        <f t="shared" si="13"/>
        <v>2.5817218519593577</v>
      </c>
      <c r="H80" s="53">
        <f>SUM(H71:H79)/9</f>
        <v>0.11777777777777779</v>
      </c>
      <c r="I80" s="83">
        <f t="shared" si="10"/>
        <v>0.16758267991897854</v>
      </c>
      <c r="J80" s="53">
        <f>SUM(J71:J79)/8</f>
        <v>7.1587499999999995</v>
      </c>
      <c r="K80" s="83">
        <f t="shared" si="11"/>
        <v>10.185983574367818</v>
      </c>
      <c r="L80" s="53">
        <f>SUM(L71:L79)/9</f>
        <v>4.514444444444444</v>
      </c>
      <c r="M80" s="83">
        <f t="shared" si="12"/>
        <v>6.423475740668016</v>
      </c>
    </row>
    <row r="81" spans="1:13" ht="7.5" customHeight="1">
      <c r="A81" s="137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9"/>
    </row>
    <row r="82" spans="1:13" s="41" customFormat="1" ht="12.75">
      <c r="A82" s="40">
        <f>(A13+A18+A62+A69+A80)</f>
        <v>64</v>
      </c>
      <c r="B82" s="40"/>
      <c r="C82" s="40" t="s">
        <v>644</v>
      </c>
      <c r="D82" s="53">
        <f>(D13+D18+D62+D69+D80)/5</f>
        <v>461.8358942942943</v>
      </c>
      <c r="E82" s="83">
        <f t="shared" si="13"/>
        <v>657.1332751297577</v>
      </c>
      <c r="F82" s="53">
        <f>(F13+F18+F62+F69+F80)/5</f>
        <v>1.9138006006006005</v>
      </c>
      <c r="G82" s="83">
        <f t="shared" si="13"/>
        <v>2.7230929257667866</v>
      </c>
      <c r="H82" s="53">
        <f>(H13+H18+H62+H69+H80)/5</f>
        <v>0.14545105105105105</v>
      </c>
      <c r="I82" s="83">
        <f>H82/$E$7</f>
        <v>0.20695820036745816</v>
      </c>
      <c r="J82" s="53">
        <f>(J13+J18+J62+J69+J80)/5</f>
        <v>6.160651801801801</v>
      </c>
      <c r="K82" s="83">
        <f>J82/$E$7</f>
        <v>8.765817783908174</v>
      </c>
      <c r="L82" s="53">
        <f>(L13+L18+L62+L69+L80)/5</f>
        <v>5.070904204204203</v>
      </c>
      <c r="M82" s="83">
        <f>L82/$E$7</f>
        <v>7.215246646581698</v>
      </c>
    </row>
    <row r="83" spans="4:12" ht="12.75">
      <c r="D83" s="26"/>
      <c r="E83" s="26"/>
      <c r="F83" s="26"/>
      <c r="G83" s="26"/>
      <c r="H83" s="26"/>
      <c r="I83" s="26"/>
      <c r="J83" s="26"/>
      <c r="K83" s="26"/>
      <c r="L83" s="26"/>
    </row>
    <row r="84" spans="4:12" ht="12.75">
      <c r="D84" s="26"/>
      <c r="E84" s="26"/>
      <c r="F84" s="26"/>
      <c r="G84" s="26"/>
      <c r="H84" s="26"/>
      <c r="I84" s="26"/>
      <c r="J84" s="26"/>
      <c r="K84" s="26"/>
      <c r="L84" s="26"/>
    </row>
    <row r="85" spans="4:12" ht="12.75">
      <c r="D85" s="26"/>
      <c r="E85" s="26"/>
      <c r="F85" s="26"/>
      <c r="G85" s="26"/>
      <c r="H85" s="26"/>
      <c r="I85" s="26"/>
      <c r="J85" s="26"/>
      <c r="K85" s="26"/>
      <c r="L85" s="26"/>
    </row>
    <row r="86" spans="4:12" ht="12.75">
      <c r="D86" s="26"/>
      <c r="E86" s="26"/>
      <c r="F86" s="26"/>
      <c r="G86" s="26"/>
      <c r="H86" s="26"/>
      <c r="I86" s="26"/>
      <c r="J86" s="26"/>
      <c r="K86" s="26"/>
      <c r="L86" s="26"/>
    </row>
    <row r="87" spans="4:12" ht="12.75">
      <c r="D87" s="26"/>
      <c r="E87" s="26"/>
      <c r="F87" s="26"/>
      <c r="G87" s="26"/>
      <c r="H87" s="26"/>
      <c r="I87" s="26"/>
      <c r="J87" s="26"/>
      <c r="K87" s="26"/>
      <c r="L87" s="26"/>
    </row>
    <row r="88" spans="4:12" ht="12.75">
      <c r="D88" s="26"/>
      <c r="E88" s="26"/>
      <c r="F88" s="26"/>
      <c r="G88" s="26"/>
      <c r="H88" s="26"/>
      <c r="I88" s="26"/>
      <c r="J88" s="26"/>
      <c r="K88" s="26"/>
      <c r="L88" s="26"/>
    </row>
    <row r="89" spans="4:12" ht="12.75">
      <c r="D89" s="26"/>
      <c r="E89" s="26"/>
      <c r="F89" s="26"/>
      <c r="G89" s="26"/>
      <c r="H89" s="26"/>
      <c r="I89" s="26"/>
      <c r="J89" s="26"/>
      <c r="K89" s="26"/>
      <c r="L89" s="26"/>
    </row>
    <row r="90" spans="4:12" ht="12.75">
      <c r="D90" s="26"/>
      <c r="E90" s="26"/>
      <c r="F90" s="26"/>
      <c r="G90" s="26"/>
      <c r="H90" s="26"/>
      <c r="I90" s="26"/>
      <c r="J90" s="26"/>
      <c r="K90" s="26"/>
      <c r="L90" s="26"/>
    </row>
    <row r="91" spans="4:12" ht="12.75">
      <c r="D91" s="26"/>
      <c r="E91" s="26"/>
      <c r="F91" s="26"/>
      <c r="G91" s="26"/>
      <c r="H91" s="26"/>
      <c r="I91" s="26"/>
      <c r="J91" s="26"/>
      <c r="K91" s="26"/>
      <c r="L91" s="26"/>
    </row>
    <row r="92" spans="4:12" ht="12.75">
      <c r="D92" s="26"/>
      <c r="E92" s="26"/>
      <c r="F92" s="26"/>
      <c r="G92" s="26"/>
      <c r="H92" s="26"/>
      <c r="I92" s="26"/>
      <c r="J92" s="26"/>
      <c r="K92" s="26"/>
      <c r="L92" s="26"/>
    </row>
    <row r="93" spans="4:12" ht="12.75">
      <c r="D93" s="26"/>
      <c r="E93" s="26"/>
      <c r="F93" s="26"/>
      <c r="G93" s="26"/>
      <c r="H93" s="26"/>
      <c r="I93" s="26"/>
      <c r="J93" s="26"/>
      <c r="K93" s="26"/>
      <c r="L93" s="26"/>
    </row>
    <row r="94" spans="4:12" ht="12.75">
      <c r="D94" s="26"/>
      <c r="E94" s="26"/>
      <c r="F94" s="26"/>
      <c r="G94" s="26"/>
      <c r="H94" s="26"/>
      <c r="I94" s="26"/>
      <c r="J94" s="26"/>
      <c r="K94" s="26"/>
      <c r="L94" s="26"/>
    </row>
    <row r="95" spans="4:12" ht="12.75">
      <c r="D95" s="26"/>
      <c r="E95" s="26"/>
      <c r="F95" s="26"/>
      <c r="G95" s="26"/>
      <c r="H95" s="26"/>
      <c r="I95" s="26"/>
      <c r="J95" s="26"/>
      <c r="K95" s="26"/>
      <c r="L95" s="26"/>
    </row>
    <row r="96" spans="4:12" ht="12.75">
      <c r="D96" s="26"/>
      <c r="E96" s="26"/>
      <c r="F96" s="26"/>
      <c r="G96" s="26"/>
      <c r="H96" s="26"/>
      <c r="I96" s="26"/>
      <c r="J96" s="26"/>
      <c r="K96" s="26"/>
      <c r="L96" s="26"/>
    </row>
    <row r="97" spans="4:12" ht="12.75">
      <c r="D97" s="26"/>
      <c r="E97" s="26"/>
      <c r="F97" s="26"/>
      <c r="G97" s="26"/>
      <c r="H97" s="26"/>
      <c r="I97" s="26"/>
      <c r="J97" s="26"/>
      <c r="K97" s="26"/>
      <c r="L97" s="26"/>
    </row>
    <row r="98" spans="4:12" ht="12.75">
      <c r="D98" s="26"/>
      <c r="E98" s="26"/>
      <c r="F98" s="26"/>
      <c r="G98" s="26"/>
      <c r="H98" s="26"/>
      <c r="I98" s="26"/>
      <c r="J98" s="26"/>
      <c r="K98" s="26"/>
      <c r="L98" s="26"/>
    </row>
    <row r="99" spans="4:12" ht="12.75">
      <c r="D99" s="26"/>
      <c r="E99" s="26"/>
      <c r="F99" s="26"/>
      <c r="G99" s="26"/>
      <c r="H99" s="26"/>
      <c r="I99" s="26"/>
      <c r="J99" s="26"/>
      <c r="K99" s="26"/>
      <c r="L99" s="26"/>
    </row>
    <row r="100" spans="4:12" ht="12.75"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4:12" ht="12.75"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4:12" ht="12.75">
      <c r="D102" s="26"/>
      <c r="E102" s="26"/>
      <c r="F102" s="26"/>
      <c r="G102" s="26"/>
      <c r="H102" s="26"/>
      <c r="I102" s="26"/>
      <c r="J102" s="26"/>
      <c r="K102" s="26"/>
      <c r="L102" s="26"/>
    </row>
  </sheetData>
  <sheetProtection password="CE88" sheet="1" objects="1" scenarios="1"/>
  <mergeCells count="14">
    <mergeCell ref="J4:K4"/>
    <mergeCell ref="H4:I4"/>
    <mergeCell ref="F4:G4"/>
    <mergeCell ref="D4:E4"/>
    <mergeCell ref="A81:M81"/>
    <mergeCell ref="A1:L1"/>
    <mergeCell ref="A2:A5"/>
    <mergeCell ref="B2:B5"/>
    <mergeCell ref="C2:C5"/>
    <mergeCell ref="A70:M70"/>
    <mergeCell ref="A63:M63"/>
    <mergeCell ref="A19:M19"/>
    <mergeCell ref="A14:M14"/>
    <mergeCell ref="L4:M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&amp;R&amp;P+66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100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51.7109375" style="0" customWidth="1"/>
    <col min="4" max="4" width="8.8515625" style="0" customWidth="1"/>
    <col min="5" max="5" width="8.140625" style="0" customWidth="1"/>
    <col min="6" max="6" width="9.28125" style="0" customWidth="1"/>
    <col min="7" max="7" width="9.421875" style="0" customWidth="1"/>
    <col min="8" max="8" width="8.421875" style="0" customWidth="1"/>
    <col min="9" max="9" width="6.421875" style="0" customWidth="1"/>
    <col min="10" max="10" width="5.57421875" style="0" customWidth="1"/>
    <col min="11" max="11" width="5.28125" style="0" customWidth="1"/>
    <col min="12" max="12" width="5.140625" style="0" customWidth="1"/>
    <col min="13" max="13" width="5.57421875" style="0" customWidth="1"/>
    <col min="14" max="14" width="5.00390625" style="0" customWidth="1"/>
  </cols>
  <sheetData>
    <row r="1" spans="1:14" s="15" customFormat="1" ht="15">
      <c r="A1" s="113" t="s">
        <v>381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0.25" customHeight="1">
      <c r="A2" s="116" t="s">
        <v>0</v>
      </c>
      <c r="B2" s="116" t="s">
        <v>1</v>
      </c>
      <c r="C2" s="116" t="s">
        <v>2</v>
      </c>
      <c r="D2" s="6" t="s">
        <v>380</v>
      </c>
      <c r="E2" s="6" t="s">
        <v>379</v>
      </c>
      <c r="F2" s="6" t="s">
        <v>378</v>
      </c>
      <c r="G2" s="6" t="s">
        <v>377</v>
      </c>
      <c r="H2" s="6" t="s">
        <v>376</v>
      </c>
      <c r="I2" s="6" t="s">
        <v>375</v>
      </c>
      <c r="J2" s="6" t="s">
        <v>374</v>
      </c>
      <c r="K2" s="6" t="s">
        <v>373</v>
      </c>
      <c r="L2" s="6" t="s">
        <v>372</v>
      </c>
      <c r="M2" s="6" t="s">
        <v>371</v>
      </c>
      <c r="N2" s="6" t="s">
        <v>370</v>
      </c>
    </row>
    <row r="3" spans="1:14" ht="9.75" customHeight="1">
      <c r="A3" s="116"/>
      <c r="B3" s="116"/>
      <c r="C3" s="116"/>
      <c r="D3" s="87" t="s">
        <v>369</v>
      </c>
      <c r="E3" s="87" t="s">
        <v>368</v>
      </c>
      <c r="F3" s="87" t="s">
        <v>367</v>
      </c>
      <c r="G3" s="87" t="s">
        <v>366</v>
      </c>
      <c r="H3" s="87" t="s">
        <v>365</v>
      </c>
      <c r="I3" s="87" t="s">
        <v>364</v>
      </c>
      <c r="J3" s="114" t="s">
        <v>363</v>
      </c>
      <c r="K3" s="115"/>
      <c r="L3" s="115"/>
      <c r="M3" s="115"/>
      <c r="N3" s="115"/>
    </row>
    <row r="4" spans="1:14" ht="78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3" t="s">
        <v>362</v>
      </c>
      <c r="K4" s="3" t="s">
        <v>361</v>
      </c>
      <c r="L4" s="3" t="s">
        <v>360</v>
      </c>
      <c r="M4" s="3" t="s">
        <v>359</v>
      </c>
      <c r="N4" s="3" t="s">
        <v>358</v>
      </c>
    </row>
    <row r="5" spans="1:14" ht="1.5" customHeight="1" hidden="1" thickBot="1">
      <c r="A5" s="117"/>
      <c r="B5" s="117"/>
      <c r="C5" s="117"/>
      <c r="D5" s="43">
        <v>2007</v>
      </c>
      <c r="E5" s="43">
        <v>2007</v>
      </c>
      <c r="F5" s="43">
        <v>2007</v>
      </c>
      <c r="G5" s="43">
        <v>2007</v>
      </c>
      <c r="H5" s="43">
        <v>2007</v>
      </c>
      <c r="I5" s="43">
        <v>2007</v>
      </c>
      <c r="J5" s="43">
        <v>2007</v>
      </c>
      <c r="K5" s="43">
        <v>2007</v>
      </c>
      <c r="L5" s="43">
        <v>2007</v>
      </c>
      <c r="M5" s="43">
        <v>2007</v>
      </c>
      <c r="N5" s="43">
        <v>2007</v>
      </c>
    </row>
    <row r="6" spans="1:14" ht="12.75">
      <c r="A6" s="38">
        <v>1</v>
      </c>
      <c r="B6" s="38" t="s">
        <v>544</v>
      </c>
      <c r="C6" s="38" t="s">
        <v>545</v>
      </c>
      <c r="D6" s="38">
        <v>903</v>
      </c>
      <c r="E6" s="51">
        <v>7.78</v>
      </c>
      <c r="F6" s="38">
        <v>2999</v>
      </c>
      <c r="G6" s="38">
        <v>8852</v>
      </c>
      <c r="H6" s="38">
        <v>0</v>
      </c>
      <c r="I6" s="38">
        <v>23</v>
      </c>
      <c r="J6" s="38">
        <v>0</v>
      </c>
      <c r="K6" s="38">
        <v>5</v>
      </c>
      <c r="L6" s="38">
        <v>18</v>
      </c>
      <c r="M6" s="38">
        <v>0</v>
      </c>
      <c r="N6" s="38">
        <v>0</v>
      </c>
    </row>
    <row r="7" spans="1:14" ht="12.75">
      <c r="A7" s="39">
        <v>2</v>
      </c>
      <c r="B7" s="39" t="s">
        <v>546</v>
      </c>
      <c r="C7" s="39" t="s">
        <v>547</v>
      </c>
      <c r="D7" s="39">
        <v>1147</v>
      </c>
      <c r="E7" s="52">
        <v>13.49</v>
      </c>
      <c r="F7" s="39">
        <v>3965</v>
      </c>
      <c r="G7" s="39">
        <v>8708</v>
      </c>
      <c r="H7" s="39">
        <v>0</v>
      </c>
      <c r="I7" s="39">
        <v>24</v>
      </c>
      <c r="J7" s="39">
        <v>0</v>
      </c>
      <c r="K7" s="39">
        <v>0</v>
      </c>
      <c r="L7" s="39">
        <v>24</v>
      </c>
      <c r="M7" s="39">
        <v>0</v>
      </c>
      <c r="N7" s="39">
        <v>0</v>
      </c>
    </row>
    <row r="8" spans="1:14" ht="12.75">
      <c r="A8" s="39">
        <v>3</v>
      </c>
      <c r="B8" s="39" t="s">
        <v>546</v>
      </c>
      <c r="C8" s="39" t="s">
        <v>548</v>
      </c>
      <c r="D8" s="39">
        <v>1061</v>
      </c>
      <c r="E8" s="52">
        <v>10.1</v>
      </c>
      <c r="F8" s="39">
        <v>4271</v>
      </c>
      <c r="G8" s="39">
        <v>20728</v>
      </c>
      <c r="H8" s="39">
        <v>0</v>
      </c>
      <c r="I8" s="39">
        <v>21</v>
      </c>
      <c r="J8" s="39">
        <v>0</v>
      </c>
      <c r="K8" s="39">
        <v>0</v>
      </c>
      <c r="L8" s="39">
        <v>21</v>
      </c>
      <c r="M8" s="39">
        <v>0</v>
      </c>
      <c r="N8" s="39">
        <v>0</v>
      </c>
    </row>
    <row r="9" spans="1:14" ht="12.75">
      <c r="A9" s="39">
        <v>4</v>
      </c>
      <c r="B9" s="39" t="s">
        <v>546</v>
      </c>
      <c r="C9" s="39" t="s">
        <v>549</v>
      </c>
      <c r="D9" s="39">
        <v>1119</v>
      </c>
      <c r="E9" s="52">
        <v>16.7</v>
      </c>
      <c r="F9" s="39">
        <v>1972</v>
      </c>
      <c r="G9" s="39">
        <v>10004</v>
      </c>
      <c r="H9" s="39">
        <v>0</v>
      </c>
      <c r="I9" s="39">
        <v>14</v>
      </c>
      <c r="J9" s="39">
        <v>0</v>
      </c>
      <c r="K9" s="39">
        <v>0</v>
      </c>
      <c r="L9" s="39">
        <v>0</v>
      </c>
      <c r="M9" s="39">
        <v>14</v>
      </c>
      <c r="N9" s="39">
        <v>0</v>
      </c>
    </row>
    <row r="10" spans="1:14" ht="12.75">
      <c r="A10" s="39">
        <v>5</v>
      </c>
      <c r="B10" s="39" t="s">
        <v>550</v>
      </c>
      <c r="C10" s="39" t="s">
        <v>551</v>
      </c>
      <c r="D10" s="39">
        <v>1831</v>
      </c>
      <c r="E10" s="52">
        <v>15.52</v>
      </c>
      <c r="F10" s="39">
        <v>13129</v>
      </c>
      <c r="G10" s="39">
        <v>99200</v>
      </c>
      <c r="H10" s="39">
        <v>0</v>
      </c>
      <c r="I10" s="39">
        <v>27</v>
      </c>
      <c r="J10" s="39">
        <v>4</v>
      </c>
      <c r="K10" s="39">
        <v>1</v>
      </c>
      <c r="L10" s="39">
        <v>22</v>
      </c>
      <c r="M10" s="39">
        <v>0</v>
      </c>
      <c r="N10" s="39">
        <v>0</v>
      </c>
    </row>
    <row r="11" spans="1:14" s="41" customFormat="1" ht="12.75">
      <c r="A11" s="40">
        <v>5</v>
      </c>
      <c r="B11" s="40"/>
      <c r="C11" s="40" t="s">
        <v>552</v>
      </c>
      <c r="D11" s="40">
        <f>SUM(D6:D10)</f>
        <v>6061</v>
      </c>
      <c r="E11" s="53">
        <f>SUM(E6:E10)/5</f>
        <v>12.717999999999998</v>
      </c>
      <c r="F11" s="40">
        <f aca="true" t="shared" si="0" ref="F11:N11">SUM(F6:F10)</f>
        <v>26336</v>
      </c>
      <c r="G11" s="40">
        <f t="shared" si="0"/>
        <v>147492</v>
      </c>
      <c r="H11" s="40">
        <f t="shared" si="0"/>
        <v>0</v>
      </c>
      <c r="I11" s="40">
        <f t="shared" si="0"/>
        <v>109</v>
      </c>
      <c r="J11" s="40">
        <f t="shared" si="0"/>
        <v>4</v>
      </c>
      <c r="K11" s="40">
        <f t="shared" si="0"/>
        <v>6</v>
      </c>
      <c r="L11" s="40">
        <f t="shared" si="0"/>
        <v>85</v>
      </c>
      <c r="M11" s="40">
        <f t="shared" si="0"/>
        <v>14</v>
      </c>
      <c r="N11" s="40">
        <f t="shared" si="0"/>
        <v>0</v>
      </c>
    </row>
    <row r="12" spans="1:14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</row>
    <row r="13" spans="1:14" ht="12.75">
      <c r="A13" s="39">
        <v>1</v>
      </c>
      <c r="B13" s="39" t="s">
        <v>546</v>
      </c>
      <c r="C13" s="39" t="s">
        <v>553</v>
      </c>
      <c r="D13" s="39">
        <v>2345</v>
      </c>
      <c r="E13" s="52">
        <v>30.86</v>
      </c>
      <c r="F13" s="39">
        <v>4600</v>
      </c>
      <c r="G13" s="39">
        <v>21021</v>
      </c>
      <c r="H13" s="39">
        <v>0</v>
      </c>
      <c r="I13" s="39">
        <v>14</v>
      </c>
      <c r="J13" s="39">
        <v>0</v>
      </c>
      <c r="K13" s="39">
        <v>0</v>
      </c>
      <c r="L13" s="39">
        <v>14</v>
      </c>
      <c r="M13" s="39">
        <v>0</v>
      </c>
      <c r="N13" s="39">
        <v>0</v>
      </c>
    </row>
    <row r="14" spans="1:14" ht="12.75">
      <c r="A14" s="39">
        <v>2</v>
      </c>
      <c r="B14" s="39" t="s">
        <v>554</v>
      </c>
      <c r="C14" s="39" t="s">
        <v>555</v>
      </c>
      <c r="D14" s="39">
        <v>4058</v>
      </c>
      <c r="E14" s="52">
        <v>32.99</v>
      </c>
      <c r="F14" s="39">
        <v>6787</v>
      </c>
      <c r="G14" s="39">
        <v>31999</v>
      </c>
      <c r="H14" s="39">
        <v>0</v>
      </c>
      <c r="I14" s="39">
        <v>23</v>
      </c>
      <c r="J14" s="39">
        <v>0</v>
      </c>
      <c r="K14" s="39">
        <v>0</v>
      </c>
      <c r="L14" s="39">
        <v>21</v>
      </c>
      <c r="M14" s="39">
        <v>2</v>
      </c>
      <c r="N14" s="39">
        <v>0</v>
      </c>
    </row>
    <row r="15" spans="1:14" ht="12.75">
      <c r="A15" s="39">
        <v>3</v>
      </c>
      <c r="B15" s="39" t="s">
        <v>556</v>
      </c>
      <c r="C15" s="39" t="s">
        <v>557</v>
      </c>
      <c r="D15" s="39">
        <v>520</v>
      </c>
      <c r="E15" s="52">
        <v>16.25</v>
      </c>
      <c r="F15" s="39">
        <v>1117</v>
      </c>
      <c r="G15" s="39">
        <v>35613</v>
      </c>
      <c r="H15" s="39">
        <v>0</v>
      </c>
      <c r="I15" s="39">
        <v>9</v>
      </c>
      <c r="J15" s="39">
        <v>2</v>
      </c>
      <c r="K15" s="39">
        <v>7</v>
      </c>
      <c r="L15" s="39">
        <v>0</v>
      </c>
      <c r="M15" s="39">
        <v>0</v>
      </c>
      <c r="N15" s="39">
        <v>0</v>
      </c>
    </row>
    <row r="16" spans="1:14" s="41" customFormat="1" ht="12.75">
      <c r="A16" s="40">
        <v>3</v>
      </c>
      <c r="B16" s="40"/>
      <c r="C16" s="40" t="s">
        <v>558</v>
      </c>
      <c r="D16" s="40">
        <f>SUM(D13:D15)</f>
        <v>6923</v>
      </c>
      <c r="E16" s="53">
        <f>SUM(E13:E15)/3</f>
        <v>26.7</v>
      </c>
      <c r="F16" s="40">
        <f aca="true" t="shared" si="1" ref="F16:N16">SUM(F13:F15)</f>
        <v>12504</v>
      </c>
      <c r="G16" s="40">
        <f t="shared" si="1"/>
        <v>88633</v>
      </c>
      <c r="H16" s="40">
        <f t="shared" si="1"/>
        <v>0</v>
      </c>
      <c r="I16" s="40">
        <f t="shared" si="1"/>
        <v>46</v>
      </c>
      <c r="J16" s="40">
        <f t="shared" si="1"/>
        <v>2</v>
      </c>
      <c r="K16" s="40">
        <f t="shared" si="1"/>
        <v>7</v>
      </c>
      <c r="L16" s="40">
        <f t="shared" si="1"/>
        <v>35</v>
      </c>
      <c r="M16" s="40">
        <f t="shared" si="1"/>
        <v>2</v>
      </c>
      <c r="N16" s="40">
        <f t="shared" si="1"/>
        <v>0</v>
      </c>
    </row>
    <row r="17" spans="1:14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</row>
    <row r="18" spans="1:14" ht="12.75">
      <c r="A18" s="39">
        <v>1</v>
      </c>
      <c r="B18" s="39" t="s">
        <v>559</v>
      </c>
      <c r="C18" s="39" t="s">
        <v>560</v>
      </c>
      <c r="D18" s="39">
        <v>1004.8</v>
      </c>
      <c r="E18" s="52">
        <v>14.35</v>
      </c>
      <c r="F18" s="39">
        <v>2917.1</v>
      </c>
      <c r="G18" s="39">
        <v>13350</v>
      </c>
      <c r="H18" s="39">
        <v>0</v>
      </c>
      <c r="I18" s="39">
        <v>24</v>
      </c>
      <c r="J18" s="39">
        <v>0</v>
      </c>
      <c r="K18" s="39">
        <v>20</v>
      </c>
      <c r="L18" s="39">
        <v>4</v>
      </c>
      <c r="M18" s="39">
        <v>0</v>
      </c>
      <c r="N18" s="39">
        <v>0</v>
      </c>
    </row>
    <row r="19" spans="1:14" ht="12.75">
      <c r="A19" s="39">
        <v>2</v>
      </c>
      <c r="B19" s="39" t="s">
        <v>559</v>
      </c>
      <c r="C19" s="39" t="s">
        <v>561</v>
      </c>
      <c r="D19" s="39">
        <v>716</v>
      </c>
      <c r="E19" s="52">
        <v>15.91</v>
      </c>
      <c r="F19" s="39">
        <v>1382</v>
      </c>
      <c r="G19" s="39">
        <v>1220</v>
      </c>
      <c r="H19" s="39">
        <v>0</v>
      </c>
      <c r="I19" s="39">
        <v>16</v>
      </c>
      <c r="J19" s="39">
        <v>13</v>
      </c>
      <c r="K19" s="39">
        <v>3</v>
      </c>
      <c r="L19" s="39">
        <v>0</v>
      </c>
      <c r="M19" s="39">
        <v>0</v>
      </c>
      <c r="N19" s="39">
        <v>0</v>
      </c>
    </row>
    <row r="20" spans="1:14" ht="12.75">
      <c r="A20" s="39">
        <v>3</v>
      </c>
      <c r="B20" s="39" t="s">
        <v>562</v>
      </c>
      <c r="C20" s="39" t="s">
        <v>563</v>
      </c>
      <c r="D20" s="39">
        <v>792</v>
      </c>
      <c r="E20" s="52">
        <v>12.38</v>
      </c>
      <c r="F20" s="39">
        <v>3062</v>
      </c>
      <c r="G20" s="39">
        <v>5534</v>
      </c>
      <c r="H20" s="39">
        <v>0</v>
      </c>
      <c r="I20" s="39">
        <v>31</v>
      </c>
      <c r="J20" s="39">
        <v>19</v>
      </c>
      <c r="K20" s="39">
        <v>11</v>
      </c>
      <c r="L20" s="39">
        <v>0</v>
      </c>
      <c r="M20" s="39">
        <v>0</v>
      </c>
      <c r="N20" s="39">
        <v>1</v>
      </c>
    </row>
    <row r="21" spans="1:14" ht="12.75">
      <c r="A21" s="39">
        <v>4</v>
      </c>
      <c r="B21" s="39" t="s">
        <v>564</v>
      </c>
      <c r="C21" s="39" t="s">
        <v>565</v>
      </c>
      <c r="D21" s="39">
        <v>854</v>
      </c>
      <c r="E21" s="52">
        <v>15.53</v>
      </c>
      <c r="F21" s="39">
        <v>1874</v>
      </c>
      <c r="G21" s="39">
        <v>6800</v>
      </c>
      <c r="H21" s="39">
        <v>0</v>
      </c>
      <c r="I21" s="39">
        <v>16</v>
      </c>
      <c r="J21" s="39">
        <v>9</v>
      </c>
      <c r="K21" s="39">
        <v>7</v>
      </c>
      <c r="L21" s="39">
        <v>0</v>
      </c>
      <c r="M21" s="39">
        <v>0</v>
      </c>
      <c r="N21" s="39">
        <v>0</v>
      </c>
    </row>
    <row r="22" spans="1:14" ht="12.75">
      <c r="A22" s="39">
        <v>5</v>
      </c>
      <c r="B22" s="39" t="s">
        <v>544</v>
      </c>
      <c r="C22" s="39" t="s">
        <v>566</v>
      </c>
      <c r="D22" s="39">
        <v>1296</v>
      </c>
      <c r="E22" s="52">
        <v>16</v>
      </c>
      <c r="F22" s="39">
        <v>3390</v>
      </c>
      <c r="G22" s="39">
        <v>20230</v>
      </c>
      <c r="H22" s="39">
        <v>0</v>
      </c>
      <c r="I22" s="39">
        <v>16</v>
      </c>
      <c r="J22" s="39">
        <v>0</v>
      </c>
      <c r="K22" s="39">
        <v>2</v>
      </c>
      <c r="L22" s="39">
        <v>14</v>
      </c>
      <c r="M22" s="39">
        <v>0</v>
      </c>
      <c r="N22" s="39">
        <v>0</v>
      </c>
    </row>
    <row r="23" spans="1:14" ht="12.75">
      <c r="A23" s="39">
        <v>6</v>
      </c>
      <c r="B23" s="39" t="s">
        <v>567</v>
      </c>
      <c r="C23" s="39" t="s">
        <v>568</v>
      </c>
      <c r="D23" s="39">
        <v>620</v>
      </c>
      <c r="E23" s="52">
        <v>17.22</v>
      </c>
      <c r="F23" s="39">
        <v>720</v>
      </c>
      <c r="G23" s="39">
        <v>2100</v>
      </c>
      <c r="H23" s="39">
        <v>0</v>
      </c>
      <c r="I23" s="39">
        <v>10</v>
      </c>
      <c r="J23" s="39">
        <v>4</v>
      </c>
      <c r="K23" s="39">
        <v>5</v>
      </c>
      <c r="L23" s="39">
        <v>1</v>
      </c>
      <c r="M23" s="39">
        <v>0</v>
      </c>
      <c r="N23" s="39">
        <v>0</v>
      </c>
    </row>
    <row r="24" spans="1:14" ht="12.75">
      <c r="A24" s="39">
        <v>7</v>
      </c>
      <c r="B24" s="39" t="s">
        <v>546</v>
      </c>
      <c r="C24" s="39" t="s">
        <v>569</v>
      </c>
      <c r="D24" s="39">
        <v>1967</v>
      </c>
      <c r="E24" s="52">
        <v>56.2</v>
      </c>
      <c r="F24" s="39">
        <v>10035</v>
      </c>
      <c r="G24" s="39">
        <v>4665</v>
      </c>
      <c r="H24" s="39">
        <v>0</v>
      </c>
      <c r="I24" s="39">
        <v>15</v>
      </c>
      <c r="J24" s="39">
        <v>0</v>
      </c>
      <c r="K24" s="39">
        <v>15</v>
      </c>
      <c r="L24" s="39">
        <v>0</v>
      </c>
      <c r="M24" s="39">
        <v>0</v>
      </c>
      <c r="N24" s="39">
        <v>0</v>
      </c>
    </row>
    <row r="25" spans="1:14" ht="25.5">
      <c r="A25" s="42">
        <v>8</v>
      </c>
      <c r="B25" s="42" t="s">
        <v>546</v>
      </c>
      <c r="C25" s="42" t="s">
        <v>570</v>
      </c>
      <c r="D25" s="42">
        <v>0</v>
      </c>
      <c r="E25" s="54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</row>
    <row r="26" spans="1:14" ht="12.75">
      <c r="A26" s="39">
        <v>9</v>
      </c>
      <c r="B26" s="39" t="s">
        <v>546</v>
      </c>
      <c r="C26" s="39" t="s">
        <v>571</v>
      </c>
      <c r="D26" s="39">
        <v>461</v>
      </c>
      <c r="E26" s="52">
        <v>10.48</v>
      </c>
      <c r="F26" s="39">
        <v>2782</v>
      </c>
      <c r="G26" s="39">
        <v>10507</v>
      </c>
      <c r="H26" s="39">
        <v>0</v>
      </c>
      <c r="I26" s="39">
        <v>22</v>
      </c>
      <c r="J26" s="39">
        <v>8</v>
      </c>
      <c r="K26" s="39">
        <v>14</v>
      </c>
      <c r="L26" s="39">
        <v>0</v>
      </c>
      <c r="M26" s="39">
        <v>0</v>
      </c>
      <c r="N26" s="39">
        <v>0</v>
      </c>
    </row>
    <row r="27" spans="1:14" ht="12.75">
      <c r="A27" s="39">
        <v>10</v>
      </c>
      <c r="B27" s="39" t="s">
        <v>546</v>
      </c>
      <c r="C27" s="39" t="s">
        <v>572</v>
      </c>
      <c r="D27" s="39">
        <v>454</v>
      </c>
      <c r="E27" s="52">
        <v>8.41</v>
      </c>
      <c r="F27" s="39">
        <v>1220</v>
      </c>
      <c r="G27" s="39">
        <v>4506</v>
      </c>
      <c r="H27" s="39">
        <v>0</v>
      </c>
      <c r="I27" s="39">
        <v>17</v>
      </c>
      <c r="J27" s="39">
        <v>0</v>
      </c>
      <c r="K27" s="39">
        <v>17</v>
      </c>
      <c r="L27" s="39">
        <v>0</v>
      </c>
      <c r="M27" s="39">
        <v>0</v>
      </c>
      <c r="N27" s="39">
        <v>0</v>
      </c>
    </row>
    <row r="28" spans="1:14" ht="12.75">
      <c r="A28" s="39">
        <v>11</v>
      </c>
      <c r="B28" s="39" t="s">
        <v>546</v>
      </c>
      <c r="C28" s="39" t="s">
        <v>573</v>
      </c>
      <c r="D28" s="39">
        <v>0</v>
      </c>
      <c r="E28" s="52">
        <v>0</v>
      </c>
      <c r="F28" s="39">
        <v>2422.4</v>
      </c>
      <c r="G28" s="39">
        <v>10414.1</v>
      </c>
      <c r="H28" s="39">
        <v>0</v>
      </c>
      <c r="I28" s="39">
        <v>33</v>
      </c>
      <c r="J28" s="39">
        <v>4</v>
      </c>
      <c r="K28" s="39">
        <v>29</v>
      </c>
      <c r="L28" s="39">
        <v>0</v>
      </c>
      <c r="M28" s="39">
        <v>0</v>
      </c>
      <c r="N28" s="39">
        <v>0</v>
      </c>
    </row>
    <row r="29" spans="1:14" ht="12.75">
      <c r="A29" s="39">
        <v>12</v>
      </c>
      <c r="B29" s="39" t="s">
        <v>546</v>
      </c>
      <c r="C29" s="39" t="s">
        <v>574</v>
      </c>
      <c r="D29" s="39">
        <v>481</v>
      </c>
      <c r="E29" s="52">
        <v>6.25</v>
      </c>
      <c r="F29" s="39">
        <v>1951</v>
      </c>
      <c r="G29" s="39">
        <v>11755</v>
      </c>
      <c r="H29" s="39">
        <v>0</v>
      </c>
      <c r="I29" s="39">
        <v>25</v>
      </c>
      <c r="J29" s="39">
        <v>10</v>
      </c>
      <c r="K29" s="39">
        <v>13</v>
      </c>
      <c r="L29" s="39">
        <v>2</v>
      </c>
      <c r="M29" s="39">
        <v>0</v>
      </c>
      <c r="N29" s="39">
        <v>0</v>
      </c>
    </row>
    <row r="30" spans="1:14" ht="12.75">
      <c r="A30" s="39">
        <v>13</v>
      </c>
      <c r="B30" s="39" t="s">
        <v>546</v>
      </c>
      <c r="C30" s="39" t="s">
        <v>575</v>
      </c>
      <c r="D30" s="39">
        <v>201</v>
      </c>
      <c r="E30" s="52">
        <v>4.19</v>
      </c>
      <c r="F30" s="39">
        <v>942.1</v>
      </c>
      <c r="G30" s="39">
        <v>698</v>
      </c>
      <c r="H30" s="39">
        <v>0</v>
      </c>
      <c r="I30" s="39">
        <v>14</v>
      </c>
      <c r="J30" s="39">
        <v>0</v>
      </c>
      <c r="K30" s="39">
        <v>14</v>
      </c>
      <c r="L30" s="39">
        <v>0</v>
      </c>
      <c r="M30" s="39">
        <v>0</v>
      </c>
      <c r="N30" s="39">
        <v>0</v>
      </c>
    </row>
    <row r="31" spans="1:14" ht="12.75">
      <c r="A31" s="39">
        <v>14</v>
      </c>
      <c r="B31" s="39" t="s">
        <v>576</v>
      </c>
      <c r="C31" s="39" t="s">
        <v>577</v>
      </c>
      <c r="D31" s="39">
        <v>210</v>
      </c>
      <c r="E31" s="52">
        <v>6.56</v>
      </c>
      <c r="F31" s="39">
        <v>513</v>
      </c>
      <c r="G31" s="39">
        <v>33172</v>
      </c>
      <c r="H31" s="39">
        <v>0</v>
      </c>
      <c r="I31" s="39">
        <v>13</v>
      </c>
      <c r="J31" s="39">
        <v>6</v>
      </c>
      <c r="K31" s="39">
        <v>7</v>
      </c>
      <c r="L31" s="39">
        <v>0</v>
      </c>
      <c r="M31" s="39">
        <v>0</v>
      </c>
      <c r="N31" s="39">
        <v>0</v>
      </c>
    </row>
    <row r="32" spans="1:14" ht="12.75">
      <c r="A32" s="39">
        <v>15</v>
      </c>
      <c r="B32" s="39" t="s">
        <v>578</v>
      </c>
      <c r="C32" s="39" t="s">
        <v>579</v>
      </c>
      <c r="D32" s="39">
        <v>992</v>
      </c>
      <c r="E32" s="52">
        <v>20.67</v>
      </c>
      <c r="F32" s="39">
        <v>1336</v>
      </c>
      <c r="G32" s="39">
        <v>5263</v>
      </c>
      <c r="H32" s="39">
        <v>0</v>
      </c>
      <c r="I32" s="39">
        <v>23</v>
      </c>
      <c r="J32" s="39">
        <v>15</v>
      </c>
      <c r="K32" s="39">
        <v>8</v>
      </c>
      <c r="L32" s="39">
        <v>0</v>
      </c>
      <c r="M32" s="39">
        <v>0</v>
      </c>
      <c r="N32" s="39">
        <v>0</v>
      </c>
    </row>
    <row r="33" spans="1:14" ht="12.75">
      <c r="A33" s="39">
        <v>16</v>
      </c>
      <c r="B33" s="39" t="s">
        <v>580</v>
      </c>
      <c r="C33" s="39" t="s">
        <v>581</v>
      </c>
      <c r="D33" s="39">
        <v>400</v>
      </c>
      <c r="E33" s="52">
        <v>26.67</v>
      </c>
      <c r="F33" s="39">
        <v>400</v>
      </c>
      <c r="G33" s="39">
        <v>2400</v>
      </c>
      <c r="H33" s="39">
        <v>0</v>
      </c>
      <c r="I33" s="39">
        <v>4</v>
      </c>
      <c r="J33" s="39">
        <v>1</v>
      </c>
      <c r="K33" s="39">
        <v>1</v>
      </c>
      <c r="L33" s="39">
        <v>2</v>
      </c>
      <c r="M33" s="39">
        <v>0</v>
      </c>
      <c r="N33" s="39">
        <v>0</v>
      </c>
    </row>
    <row r="34" spans="1:14" ht="12.75">
      <c r="A34" s="42">
        <v>17</v>
      </c>
      <c r="B34" s="42" t="s">
        <v>582</v>
      </c>
      <c r="C34" s="42" t="s">
        <v>583</v>
      </c>
      <c r="D34" s="42">
        <v>0</v>
      </c>
      <c r="E34" s="54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</row>
    <row r="35" spans="1:14" ht="12.75">
      <c r="A35" s="39">
        <v>18</v>
      </c>
      <c r="B35" s="39" t="s">
        <v>584</v>
      </c>
      <c r="C35" s="39" t="s">
        <v>585</v>
      </c>
      <c r="D35" s="39">
        <v>1200</v>
      </c>
      <c r="E35" s="52">
        <v>48</v>
      </c>
      <c r="F35" s="39">
        <v>0</v>
      </c>
      <c r="G35" s="39">
        <v>7643</v>
      </c>
      <c r="H35" s="39">
        <v>0</v>
      </c>
      <c r="I35" s="39">
        <v>11</v>
      </c>
      <c r="J35" s="39">
        <v>10</v>
      </c>
      <c r="K35" s="39">
        <v>0</v>
      </c>
      <c r="L35" s="39">
        <v>1</v>
      </c>
      <c r="M35" s="39">
        <v>0</v>
      </c>
      <c r="N35" s="39">
        <v>0</v>
      </c>
    </row>
    <row r="36" spans="1:14" ht="25.5">
      <c r="A36" s="42">
        <v>19</v>
      </c>
      <c r="B36" s="42" t="s">
        <v>586</v>
      </c>
      <c r="C36" s="42" t="s">
        <v>587</v>
      </c>
      <c r="D36" s="42">
        <v>0</v>
      </c>
      <c r="E36" s="54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ht="12.75">
      <c r="A37" s="39">
        <v>20</v>
      </c>
      <c r="B37" s="39" t="s">
        <v>550</v>
      </c>
      <c r="C37" s="39" t="s">
        <v>588</v>
      </c>
      <c r="D37" s="39">
        <v>498</v>
      </c>
      <c r="E37" s="52">
        <v>8.74</v>
      </c>
      <c r="F37" s="39">
        <v>791</v>
      </c>
      <c r="G37" s="39">
        <v>20016</v>
      </c>
      <c r="H37" s="39">
        <v>80000</v>
      </c>
      <c r="I37" s="39">
        <v>13</v>
      </c>
      <c r="J37" s="39">
        <v>2</v>
      </c>
      <c r="K37" s="39">
        <v>6</v>
      </c>
      <c r="L37" s="39">
        <v>3</v>
      </c>
      <c r="M37" s="39">
        <v>2</v>
      </c>
      <c r="N37" s="39">
        <v>0</v>
      </c>
    </row>
    <row r="38" spans="1:14" ht="12.75">
      <c r="A38" s="39">
        <v>21</v>
      </c>
      <c r="B38" s="39" t="s">
        <v>589</v>
      </c>
      <c r="C38" s="39" t="s">
        <v>590</v>
      </c>
      <c r="D38" s="39">
        <v>350.8</v>
      </c>
      <c r="E38" s="52">
        <v>14.62</v>
      </c>
      <c r="F38" s="39">
        <v>975.5</v>
      </c>
      <c r="G38" s="39">
        <v>121</v>
      </c>
      <c r="H38" s="39">
        <v>0</v>
      </c>
      <c r="I38" s="39">
        <v>18</v>
      </c>
      <c r="J38" s="39">
        <v>18</v>
      </c>
      <c r="K38" s="39">
        <v>0</v>
      </c>
      <c r="L38" s="39">
        <v>0</v>
      </c>
      <c r="M38" s="39">
        <v>0</v>
      </c>
      <c r="N38" s="39">
        <v>0</v>
      </c>
    </row>
    <row r="39" spans="1:14" ht="12.75">
      <c r="A39" s="39">
        <v>22</v>
      </c>
      <c r="B39" s="39" t="s">
        <v>589</v>
      </c>
      <c r="C39" s="39" t="s">
        <v>591</v>
      </c>
      <c r="D39" s="39">
        <v>540</v>
      </c>
      <c r="E39" s="52">
        <v>21.6</v>
      </c>
      <c r="F39" s="39">
        <v>2900</v>
      </c>
      <c r="G39" s="39">
        <v>3135</v>
      </c>
      <c r="H39" s="39">
        <v>0</v>
      </c>
      <c r="I39" s="39">
        <v>21</v>
      </c>
      <c r="J39" s="39">
        <v>21</v>
      </c>
      <c r="K39" s="39">
        <v>0</v>
      </c>
      <c r="L39" s="39">
        <v>0</v>
      </c>
      <c r="M39" s="39">
        <v>0</v>
      </c>
      <c r="N39" s="39">
        <v>0</v>
      </c>
    </row>
    <row r="40" spans="1:14" ht="12.75">
      <c r="A40" s="39">
        <v>23</v>
      </c>
      <c r="B40" s="39" t="s">
        <v>592</v>
      </c>
      <c r="C40" s="39" t="s">
        <v>593</v>
      </c>
      <c r="D40" s="39">
        <v>611</v>
      </c>
      <c r="E40" s="52">
        <v>16.97</v>
      </c>
      <c r="F40" s="39">
        <v>2782</v>
      </c>
      <c r="G40" s="39">
        <v>12852</v>
      </c>
      <c r="H40" s="39">
        <v>0</v>
      </c>
      <c r="I40" s="39">
        <v>18</v>
      </c>
      <c r="J40" s="39">
        <v>5</v>
      </c>
      <c r="K40" s="39">
        <v>13</v>
      </c>
      <c r="L40" s="39">
        <v>0</v>
      </c>
      <c r="M40" s="39">
        <v>0</v>
      </c>
      <c r="N40" s="39">
        <v>0</v>
      </c>
    </row>
    <row r="41" spans="1:14" ht="12.75">
      <c r="A41" s="39">
        <v>24</v>
      </c>
      <c r="B41" s="39" t="s">
        <v>594</v>
      </c>
      <c r="C41" s="39" t="s">
        <v>595</v>
      </c>
      <c r="D41" s="39">
        <v>628.2</v>
      </c>
      <c r="E41" s="52">
        <v>8.85</v>
      </c>
      <c r="F41" s="39">
        <v>1458</v>
      </c>
      <c r="G41" s="39">
        <v>3800</v>
      </c>
      <c r="H41" s="39">
        <v>2450</v>
      </c>
      <c r="I41" s="39">
        <v>25</v>
      </c>
      <c r="J41" s="39">
        <v>20</v>
      </c>
      <c r="K41" s="39">
        <v>1</v>
      </c>
      <c r="L41" s="39">
        <v>4</v>
      </c>
      <c r="M41" s="39">
        <v>0</v>
      </c>
      <c r="N41" s="39">
        <v>0</v>
      </c>
    </row>
    <row r="42" spans="1:14" ht="25.5">
      <c r="A42" s="42">
        <v>25</v>
      </c>
      <c r="B42" s="42" t="s">
        <v>594</v>
      </c>
      <c r="C42" s="42" t="s">
        <v>596</v>
      </c>
      <c r="D42" s="42">
        <v>0</v>
      </c>
      <c r="E42" s="54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</row>
    <row r="43" spans="1:14" ht="12.75">
      <c r="A43" s="39">
        <v>26</v>
      </c>
      <c r="B43" s="39" t="s">
        <v>597</v>
      </c>
      <c r="C43" s="39" t="s">
        <v>598</v>
      </c>
      <c r="D43" s="39">
        <v>288</v>
      </c>
      <c r="E43" s="52">
        <v>6.26</v>
      </c>
      <c r="F43" s="39">
        <v>1176</v>
      </c>
      <c r="G43" s="39">
        <v>6233</v>
      </c>
      <c r="H43" s="39">
        <v>6233</v>
      </c>
      <c r="I43" s="39">
        <v>16</v>
      </c>
      <c r="J43" s="39">
        <v>2</v>
      </c>
      <c r="K43" s="39">
        <v>14</v>
      </c>
      <c r="L43" s="39">
        <v>0</v>
      </c>
      <c r="M43" s="39">
        <v>0</v>
      </c>
      <c r="N43" s="39">
        <v>0</v>
      </c>
    </row>
    <row r="44" spans="1:14" ht="12.75">
      <c r="A44" s="39">
        <v>27</v>
      </c>
      <c r="B44" s="39" t="s">
        <v>599</v>
      </c>
      <c r="C44" s="39" t="s">
        <v>600</v>
      </c>
      <c r="D44" s="39">
        <v>486</v>
      </c>
      <c r="E44" s="52">
        <v>25.58</v>
      </c>
      <c r="F44" s="39">
        <v>1797</v>
      </c>
      <c r="G44" s="39">
        <v>3000</v>
      </c>
      <c r="H44" s="39">
        <v>0</v>
      </c>
      <c r="I44" s="39">
        <v>6</v>
      </c>
      <c r="J44" s="39">
        <v>3</v>
      </c>
      <c r="K44" s="39">
        <v>3</v>
      </c>
      <c r="L44" s="39">
        <v>0</v>
      </c>
      <c r="M44" s="39">
        <v>0</v>
      </c>
      <c r="N44" s="39">
        <v>0</v>
      </c>
    </row>
    <row r="45" spans="1:14" ht="12.75">
      <c r="A45" s="39">
        <v>28</v>
      </c>
      <c r="B45" s="39" t="s">
        <v>601</v>
      </c>
      <c r="C45" s="39" t="s">
        <v>602</v>
      </c>
      <c r="D45" s="39">
        <v>331</v>
      </c>
      <c r="E45" s="52">
        <v>14.39</v>
      </c>
      <c r="F45" s="39">
        <v>658</v>
      </c>
      <c r="G45" s="39">
        <v>0</v>
      </c>
      <c r="H45" s="39">
        <v>0</v>
      </c>
      <c r="I45" s="39">
        <v>18</v>
      </c>
      <c r="J45" s="39">
        <v>18</v>
      </c>
      <c r="K45" s="39">
        <v>0</v>
      </c>
      <c r="L45" s="39">
        <v>0</v>
      </c>
      <c r="M45" s="39">
        <v>0</v>
      </c>
      <c r="N45" s="39">
        <v>0</v>
      </c>
    </row>
    <row r="46" spans="1:14" ht="12.75">
      <c r="A46" s="39">
        <v>29</v>
      </c>
      <c r="B46" s="39" t="s">
        <v>601</v>
      </c>
      <c r="C46" s="39" t="s">
        <v>603</v>
      </c>
      <c r="D46" s="39">
        <v>164</v>
      </c>
      <c r="E46" s="52">
        <v>7.45</v>
      </c>
      <c r="F46" s="39">
        <v>706</v>
      </c>
      <c r="G46" s="39">
        <v>5240</v>
      </c>
      <c r="H46" s="39">
        <v>0</v>
      </c>
      <c r="I46" s="39">
        <v>9</v>
      </c>
      <c r="J46" s="39">
        <v>6</v>
      </c>
      <c r="K46" s="39">
        <v>3</v>
      </c>
      <c r="L46" s="39">
        <v>0</v>
      </c>
      <c r="M46" s="39">
        <v>0</v>
      </c>
      <c r="N46" s="39">
        <v>0</v>
      </c>
    </row>
    <row r="47" spans="1:14" ht="12.75">
      <c r="A47" s="39">
        <v>30</v>
      </c>
      <c r="B47" s="39" t="s">
        <v>604</v>
      </c>
      <c r="C47" s="39" t="s">
        <v>605</v>
      </c>
      <c r="D47" s="39">
        <v>300</v>
      </c>
      <c r="E47" s="52">
        <v>6.38</v>
      </c>
      <c r="F47" s="39">
        <v>668</v>
      </c>
      <c r="G47" s="39">
        <v>10000</v>
      </c>
      <c r="H47" s="39">
        <v>500</v>
      </c>
      <c r="I47" s="39">
        <v>8</v>
      </c>
      <c r="J47" s="39">
        <v>0</v>
      </c>
      <c r="K47" s="39">
        <v>0</v>
      </c>
      <c r="L47" s="39">
        <v>8</v>
      </c>
      <c r="M47" s="39">
        <v>0</v>
      </c>
      <c r="N47" s="39">
        <v>0</v>
      </c>
    </row>
    <row r="48" spans="1:14" ht="12.75">
      <c r="A48" s="39">
        <v>31</v>
      </c>
      <c r="B48" s="39" t="s">
        <v>606</v>
      </c>
      <c r="C48" s="39" t="s">
        <v>607</v>
      </c>
      <c r="D48" s="39">
        <v>552</v>
      </c>
      <c r="E48" s="52">
        <v>16.24</v>
      </c>
      <c r="F48" s="39">
        <v>775</v>
      </c>
      <c r="G48" s="39">
        <v>8775</v>
      </c>
      <c r="H48" s="39">
        <v>0</v>
      </c>
      <c r="I48" s="39">
        <v>9</v>
      </c>
      <c r="J48" s="39">
        <v>1</v>
      </c>
      <c r="K48" s="39">
        <v>8</v>
      </c>
      <c r="L48" s="39">
        <v>0</v>
      </c>
      <c r="M48" s="39">
        <v>0</v>
      </c>
      <c r="N48" s="39">
        <v>0</v>
      </c>
    </row>
    <row r="49" spans="1:14" ht="12.75">
      <c r="A49" s="39">
        <v>32</v>
      </c>
      <c r="B49" s="39" t="s">
        <v>608</v>
      </c>
      <c r="C49" s="39" t="s">
        <v>609</v>
      </c>
      <c r="D49" s="39">
        <v>437</v>
      </c>
      <c r="E49" s="52">
        <v>11.5</v>
      </c>
      <c r="F49" s="39">
        <v>1491</v>
      </c>
      <c r="G49" s="39">
        <v>14920</v>
      </c>
      <c r="H49" s="39">
        <v>0</v>
      </c>
      <c r="I49" s="39">
        <v>16</v>
      </c>
      <c r="J49" s="39">
        <v>10</v>
      </c>
      <c r="K49" s="39">
        <v>6</v>
      </c>
      <c r="L49" s="39">
        <v>0</v>
      </c>
      <c r="M49" s="39">
        <v>0</v>
      </c>
      <c r="N49" s="39">
        <v>0</v>
      </c>
    </row>
    <row r="50" spans="1:14" ht="12.75">
      <c r="A50" s="39">
        <v>33</v>
      </c>
      <c r="B50" s="39" t="s">
        <v>610</v>
      </c>
      <c r="C50" s="39" t="s">
        <v>611</v>
      </c>
      <c r="D50" s="39">
        <v>387</v>
      </c>
      <c r="E50" s="52">
        <v>5.3</v>
      </c>
      <c r="F50" s="39">
        <v>1000</v>
      </c>
      <c r="G50" s="39">
        <v>0</v>
      </c>
      <c r="H50" s="39">
        <v>0</v>
      </c>
      <c r="I50" s="39">
        <v>4</v>
      </c>
      <c r="J50" s="39">
        <v>0</v>
      </c>
      <c r="K50" s="39">
        <v>2</v>
      </c>
      <c r="L50" s="39">
        <v>0</v>
      </c>
      <c r="M50" s="39">
        <v>2</v>
      </c>
      <c r="N50" s="39">
        <v>0</v>
      </c>
    </row>
    <row r="51" spans="1:14" ht="12.75">
      <c r="A51" s="39">
        <v>34</v>
      </c>
      <c r="B51" s="39" t="s">
        <v>554</v>
      </c>
      <c r="C51" s="39" t="s">
        <v>612</v>
      </c>
      <c r="D51" s="39">
        <v>757</v>
      </c>
      <c r="E51" s="52">
        <v>50.47</v>
      </c>
      <c r="F51" s="39">
        <v>897</v>
      </c>
      <c r="G51" s="39">
        <v>30600</v>
      </c>
      <c r="H51" s="39">
        <v>0</v>
      </c>
      <c r="I51" s="39">
        <v>7</v>
      </c>
      <c r="J51" s="39">
        <v>6</v>
      </c>
      <c r="K51" s="39">
        <v>1</v>
      </c>
      <c r="L51" s="39">
        <v>0</v>
      </c>
      <c r="M51" s="39">
        <v>0</v>
      </c>
      <c r="N51" s="39">
        <v>0</v>
      </c>
    </row>
    <row r="52" spans="1:14" ht="12.75">
      <c r="A52" s="39">
        <v>35</v>
      </c>
      <c r="B52" s="39" t="s">
        <v>554</v>
      </c>
      <c r="C52" s="39" t="s">
        <v>613</v>
      </c>
      <c r="D52" s="39">
        <v>841</v>
      </c>
      <c r="E52" s="52">
        <v>13.14</v>
      </c>
      <c r="F52" s="39">
        <v>2006</v>
      </c>
      <c r="G52" s="39">
        <v>8400</v>
      </c>
      <c r="H52" s="39">
        <v>0</v>
      </c>
      <c r="I52" s="39">
        <v>19</v>
      </c>
      <c r="J52" s="39">
        <v>12</v>
      </c>
      <c r="K52" s="39">
        <v>4</v>
      </c>
      <c r="L52" s="39">
        <v>3</v>
      </c>
      <c r="M52" s="39">
        <v>0</v>
      </c>
      <c r="N52" s="39">
        <v>0</v>
      </c>
    </row>
    <row r="53" spans="1:14" ht="12.75">
      <c r="A53" s="39">
        <v>36</v>
      </c>
      <c r="B53" s="39" t="s">
        <v>614</v>
      </c>
      <c r="C53" s="39" t="s">
        <v>615</v>
      </c>
      <c r="D53" s="39">
        <v>163</v>
      </c>
      <c r="E53" s="52">
        <v>7.09</v>
      </c>
      <c r="F53" s="39">
        <v>783</v>
      </c>
      <c r="G53" s="39">
        <v>3000</v>
      </c>
      <c r="H53" s="39">
        <v>1500</v>
      </c>
      <c r="I53" s="39">
        <v>10</v>
      </c>
      <c r="J53" s="39">
        <v>4</v>
      </c>
      <c r="K53" s="39">
        <v>6</v>
      </c>
      <c r="L53" s="39">
        <v>0</v>
      </c>
      <c r="M53" s="39">
        <v>0</v>
      </c>
      <c r="N53" s="39">
        <v>0</v>
      </c>
    </row>
    <row r="54" spans="1:14" ht="12.75">
      <c r="A54" s="39">
        <v>37</v>
      </c>
      <c r="B54" s="39" t="s">
        <v>556</v>
      </c>
      <c r="C54" s="39" t="s">
        <v>616</v>
      </c>
      <c r="D54" s="39">
        <v>349</v>
      </c>
      <c r="E54" s="52">
        <v>15.17</v>
      </c>
      <c r="F54" s="39">
        <v>975</v>
      </c>
      <c r="G54" s="39">
        <v>3800</v>
      </c>
      <c r="H54" s="39">
        <v>0</v>
      </c>
      <c r="I54" s="39">
        <v>7</v>
      </c>
      <c r="J54" s="39">
        <v>2</v>
      </c>
      <c r="K54" s="39">
        <v>2</v>
      </c>
      <c r="L54" s="39">
        <v>3</v>
      </c>
      <c r="M54" s="39">
        <v>0</v>
      </c>
      <c r="N54" s="39">
        <v>0</v>
      </c>
    </row>
    <row r="55" spans="1:14" ht="12.75">
      <c r="A55" s="39">
        <v>38</v>
      </c>
      <c r="B55" s="39" t="s">
        <v>617</v>
      </c>
      <c r="C55" s="39" t="s">
        <v>618</v>
      </c>
      <c r="D55" s="39">
        <v>498</v>
      </c>
      <c r="E55" s="52">
        <v>11.32</v>
      </c>
      <c r="F55" s="39">
        <v>1008</v>
      </c>
      <c r="G55" s="39">
        <v>29310</v>
      </c>
      <c r="H55" s="39">
        <v>0</v>
      </c>
      <c r="I55" s="39">
        <v>19</v>
      </c>
      <c r="J55" s="39">
        <v>18</v>
      </c>
      <c r="K55" s="39">
        <v>1</v>
      </c>
      <c r="L55" s="39">
        <v>0</v>
      </c>
      <c r="M55" s="39">
        <v>0</v>
      </c>
      <c r="N55" s="39">
        <v>0</v>
      </c>
    </row>
    <row r="56" spans="1:14" ht="12.75">
      <c r="A56" s="39">
        <v>39</v>
      </c>
      <c r="B56" s="39" t="s">
        <v>619</v>
      </c>
      <c r="C56" s="39" t="s">
        <v>620</v>
      </c>
      <c r="D56" s="39">
        <v>528</v>
      </c>
      <c r="E56" s="52">
        <v>27.79</v>
      </c>
      <c r="F56" s="39">
        <v>739</v>
      </c>
      <c r="G56" s="39">
        <v>1160</v>
      </c>
      <c r="H56" s="39">
        <v>0</v>
      </c>
      <c r="I56" s="39">
        <v>11</v>
      </c>
      <c r="J56" s="39">
        <v>8</v>
      </c>
      <c r="K56" s="39">
        <v>2</v>
      </c>
      <c r="L56" s="39">
        <v>1</v>
      </c>
      <c r="M56" s="39">
        <v>0</v>
      </c>
      <c r="N56" s="39">
        <v>0</v>
      </c>
    </row>
    <row r="57" spans="1:14" ht="12.75">
      <c r="A57" s="39">
        <v>40</v>
      </c>
      <c r="B57" s="39" t="s">
        <v>621</v>
      </c>
      <c r="C57" s="39" t="s">
        <v>622</v>
      </c>
      <c r="D57" s="39">
        <v>235</v>
      </c>
      <c r="E57" s="52">
        <v>7.34</v>
      </c>
      <c r="F57" s="39">
        <v>1028</v>
      </c>
      <c r="G57" s="39">
        <v>6499</v>
      </c>
      <c r="H57" s="39">
        <v>0</v>
      </c>
      <c r="I57" s="39">
        <v>18</v>
      </c>
      <c r="J57" s="39">
        <v>18</v>
      </c>
      <c r="K57" s="39">
        <v>0</v>
      </c>
      <c r="L57" s="39">
        <v>0</v>
      </c>
      <c r="M57" s="39">
        <v>0</v>
      </c>
      <c r="N57" s="39">
        <v>0</v>
      </c>
    </row>
    <row r="58" spans="1:14" ht="25.5">
      <c r="A58" s="42">
        <v>41</v>
      </c>
      <c r="B58" s="42" t="s">
        <v>621</v>
      </c>
      <c r="C58" s="42" t="s">
        <v>623</v>
      </c>
      <c r="D58" s="42">
        <v>0</v>
      </c>
      <c r="E58" s="54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</row>
    <row r="59" spans="1:14" ht="12.75">
      <c r="A59" s="39">
        <v>42</v>
      </c>
      <c r="B59" s="39" t="s">
        <v>624</v>
      </c>
      <c r="C59" s="39" t="s">
        <v>625</v>
      </c>
      <c r="D59" s="39">
        <v>553</v>
      </c>
      <c r="E59" s="52">
        <v>14.95</v>
      </c>
      <c r="F59" s="39">
        <v>1527</v>
      </c>
      <c r="G59" s="39">
        <v>2228</v>
      </c>
      <c r="H59" s="39">
        <v>0</v>
      </c>
      <c r="I59" s="39">
        <v>37</v>
      </c>
      <c r="J59" s="39">
        <v>37</v>
      </c>
      <c r="K59" s="39">
        <v>0</v>
      </c>
      <c r="L59" s="39">
        <v>0</v>
      </c>
      <c r="M59" s="39">
        <v>0</v>
      </c>
      <c r="N59" s="39">
        <v>0</v>
      </c>
    </row>
    <row r="60" spans="1:14" s="41" customFormat="1" ht="12.75">
      <c r="A60" s="40">
        <v>42</v>
      </c>
      <c r="B60" s="40"/>
      <c r="C60" s="40" t="s">
        <v>626</v>
      </c>
      <c r="D60" s="40">
        <f>SUM(D18:D59)</f>
        <v>21145.8</v>
      </c>
      <c r="E60" s="53">
        <f>SUM(E18:E59)/36</f>
        <v>16.388055555555557</v>
      </c>
      <c r="F60" s="40">
        <f aca="true" t="shared" si="2" ref="F60:N60">SUM(F18:F59)</f>
        <v>61087.1</v>
      </c>
      <c r="G60" s="40">
        <f t="shared" si="2"/>
        <v>313346.1</v>
      </c>
      <c r="H60" s="40">
        <f t="shared" si="2"/>
        <v>90683</v>
      </c>
      <c r="I60" s="40">
        <f t="shared" si="2"/>
        <v>599</v>
      </c>
      <c r="J60" s="40">
        <f t="shared" si="2"/>
        <v>310</v>
      </c>
      <c r="K60" s="40">
        <f t="shared" si="2"/>
        <v>238</v>
      </c>
      <c r="L60" s="40">
        <f t="shared" si="2"/>
        <v>46</v>
      </c>
      <c r="M60" s="40">
        <f t="shared" si="2"/>
        <v>4</v>
      </c>
      <c r="N60" s="40">
        <f t="shared" si="2"/>
        <v>1</v>
      </c>
    </row>
    <row r="61" spans="1:14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2"/>
    </row>
    <row r="62" spans="1:14" ht="25.5">
      <c r="A62" s="39">
        <v>1</v>
      </c>
      <c r="B62" s="39" t="s">
        <v>559</v>
      </c>
      <c r="C62" s="39" t="s">
        <v>627</v>
      </c>
      <c r="D62" s="39">
        <v>83</v>
      </c>
      <c r="E62" s="52">
        <v>13.83</v>
      </c>
      <c r="F62" s="39">
        <v>209</v>
      </c>
      <c r="G62" s="39">
        <v>1348</v>
      </c>
      <c r="H62" s="39">
        <v>0</v>
      </c>
      <c r="I62" s="39">
        <v>2</v>
      </c>
      <c r="J62" s="39">
        <v>1</v>
      </c>
      <c r="K62" s="39">
        <v>1</v>
      </c>
      <c r="L62" s="39">
        <v>0</v>
      </c>
      <c r="M62" s="39">
        <v>0</v>
      </c>
      <c r="N62" s="39">
        <v>0</v>
      </c>
    </row>
    <row r="63" spans="1:14" ht="12.75">
      <c r="A63" s="39">
        <v>2</v>
      </c>
      <c r="B63" s="39" t="s">
        <v>564</v>
      </c>
      <c r="C63" s="39" t="s">
        <v>628</v>
      </c>
      <c r="D63" s="39">
        <v>310</v>
      </c>
      <c r="E63" s="52">
        <v>44.29</v>
      </c>
      <c r="F63" s="39">
        <v>410</v>
      </c>
      <c r="G63" s="39">
        <v>1200</v>
      </c>
      <c r="H63" s="39">
        <v>5000</v>
      </c>
      <c r="I63" s="39">
        <v>8</v>
      </c>
      <c r="J63" s="39">
        <v>8</v>
      </c>
      <c r="K63" s="39">
        <v>0</v>
      </c>
      <c r="L63" s="39">
        <v>0</v>
      </c>
      <c r="M63" s="39">
        <v>0</v>
      </c>
      <c r="N63" s="39">
        <v>0</v>
      </c>
    </row>
    <row r="64" spans="1:14" ht="12.75">
      <c r="A64" s="39">
        <v>3</v>
      </c>
      <c r="B64" s="39" t="s">
        <v>601</v>
      </c>
      <c r="C64" s="39" t="s">
        <v>629</v>
      </c>
      <c r="D64" s="39">
        <v>225</v>
      </c>
      <c r="E64" s="52">
        <v>225</v>
      </c>
      <c r="F64" s="39">
        <v>518</v>
      </c>
      <c r="G64" s="39">
        <v>0</v>
      </c>
      <c r="H64" s="39">
        <v>4000</v>
      </c>
      <c r="I64" s="39">
        <v>1</v>
      </c>
      <c r="J64" s="39">
        <v>1</v>
      </c>
      <c r="K64" s="39">
        <v>0</v>
      </c>
      <c r="L64" s="39">
        <v>0</v>
      </c>
      <c r="M64" s="39">
        <v>0</v>
      </c>
      <c r="N64" s="39">
        <v>0</v>
      </c>
    </row>
    <row r="65" spans="1:14" ht="12.75">
      <c r="A65" s="39">
        <v>4</v>
      </c>
      <c r="B65" s="39" t="s">
        <v>606</v>
      </c>
      <c r="C65" s="39" t="s">
        <v>630</v>
      </c>
      <c r="D65" s="39">
        <v>160</v>
      </c>
      <c r="E65" s="52">
        <v>22.86</v>
      </c>
      <c r="F65" s="39">
        <v>340</v>
      </c>
      <c r="G65" s="39">
        <v>5000</v>
      </c>
      <c r="H65" s="39">
        <v>800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1:14" ht="12.75">
      <c r="A66" s="39">
        <v>5</v>
      </c>
      <c r="B66" s="39" t="s">
        <v>554</v>
      </c>
      <c r="C66" s="39" t="s">
        <v>631</v>
      </c>
      <c r="D66" s="39">
        <v>176</v>
      </c>
      <c r="E66" s="52">
        <v>29.33</v>
      </c>
      <c r="F66" s="39">
        <v>414</v>
      </c>
      <c r="G66" s="39">
        <v>20000</v>
      </c>
      <c r="H66" s="39">
        <v>15000</v>
      </c>
      <c r="I66" s="39">
        <v>4</v>
      </c>
      <c r="J66" s="39">
        <v>3</v>
      </c>
      <c r="K66" s="39">
        <v>1</v>
      </c>
      <c r="L66" s="39">
        <v>0</v>
      </c>
      <c r="M66" s="39">
        <v>0</v>
      </c>
      <c r="N66" s="39">
        <v>0</v>
      </c>
    </row>
    <row r="67" spans="1:14" s="41" customFormat="1" ht="12.75">
      <c r="A67" s="40">
        <v>5</v>
      </c>
      <c r="B67" s="40"/>
      <c r="C67" s="40" t="s">
        <v>632</v>
      </c>
      <c r="D67" s="40">
        <f>SUM(D62:D66)</f>
        <v>954</v>
      </c>
      <c r="E67" s="53">
        <f>SUM(E62:E66)/5</f>
        <v>67.062</v>
      </c>
      <c r="F67" s="40">
        <f aca="true" t="shared" si="3" ref="F67:N67">SUM(F62:F66)</f>
        <v>1891</v>
      </c>
      <c r="G67" s="40">
        <f t="shared" si="3"/>
        <v>27548</v>
      </c>
      <c r="H67" s="40">
        <f t="shared" si="3"/>
        <v>24800</v>
      </c>
      <c r="I67" s="40">
        <f t="shared" si="3"/>
        <v>15</v>
      </c>
      <c r="J67" s="40">
        <f t="shared" si="3"/>
        <v>13</v>
      </c>
      <c r="K67" s="40">
        <f t="shared" si="3"/>
        <v>2</v>
      </c>
      <c r="L67" s="40">
        <f t="shared" si="3"/>
        <v>0</v>
      </c>
      <c r="M67" s="40">
        <f t="shared" si="3"/>
        <v>0</v>
      </c>
      <c r="N67" s="40">
        <f t="shared" si="3"/>
        <v>0</v>
      </c>
    </row>
    <row r="68" spans="1:14" ht="21.7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2"/>
    </row>
    <row r="69" spans="1:14" ht="12.75">
      <c r="A69" s="39">
        <v>1</v>
      </c>
      <c r="B69" s="39" t="s">
        <v>562</v>
      </c>
      <c r="C69" s="39" t="s">
        <v>633</v>
      </c>
      <c r="D69" s="39">
        <v>123.1</v>
      </c>
      <c r="E69" s="52">
        <v>12.31</v>
      </c>
      <c r="F69" s="39">
        <v>493.8</v>
      </c>
      <c r="G69" s="39">
        <v>827</v>
      </c>
      <c r="H69" s="39">
        <v>0</v>
      </c>
      <c r="I69" s="39">
        <v>4</v>
      </c>
      <c r="J69" s="39">
        <v>2</v>
      </c>
      <c r="K69" s="39">
        <v>2</v>
      </c>
      <c r="L69" s="39">
        <v>0</v>
      </c>
      <c r="M69" s="39">
        <v>0</v>
      </c>
      <c r="N69" s="39">
        <v>0</v>
      </c>
    </row>
    <row r="70" spans="1:14" ht="25.5">
      <c r="A70" s="39">
        <v>2</v>
      </c>
      <c r="B70" s="39" t="s">
        <v>546</v>
      </c>
      <c r="C70" s="39" t="s">
        <v>634</v>
      </c>
      <c r="D70" s="39">
        <v>400</v>
      </c>
      <c r="E70" s="52">
        <v>19.05</v>
      </c>
      <c r="F70" s="39">
        <v>600</v>
      </c>
      <c r="G70" s="39">
        <v>4467</v>
      </c>
      <c r="H70" s="39">
        <v>0</v>
      </c>
      <c r="I70" s="39">
        <v>7</v>
      </c>
      <c r="J70" s="39">
        <v>3</v>
      </c>
      <c r="K70" s="39">
        <v>4</v>
      </c>
      <c r="L70" s="39">
        <v>0</v>
      </c>
      <c r="M70" s="39">
        <v>0</v>
      </c>
      <c r="N70" s="39">
        <v>0</v>
      </c>
    </row>
    <row r="71" spans="1:14" ht="25.5">
      <c r="A71" s="39">
        <v>3</v>
      </c>
      <c r="B71" s="39" t="s">
        <v>546</v>
      </c>
      <c r="C71" s="39" t="s">
        <v>635</v>
      </c>
      <c r="D71" s="39">
        <v>670</v>
      </c>
      <c r="E71" s="52">
        <v>30.45</v>
      </c>
      <c r="F71" s="39">
        <v>670</v>
      </c>
      <c r="G71" s="39">
        <v>1040</v>
      </c>
      <c r="H71" s="39">
        <v>0</v>
      </c>
      <c r="I71" s="39">
        <v>6</v>
      </c>
      <c r="J71" s="39">
        <v>0</v>
      </c>
      <c r="K71" s="39">
        <v>6</v>
      </c>
      <c r="L71" s="39">
        <v>0</v>
      </c>
      <c r="M71" s="39">
        <v>0</v>
      </c>
      <c r="N71" s="39">
        <v>0</v>
      </c>
    </row>
    <row r="72" spans="1:14" ht="12.75">
      <c r="A72" s="39">
        <v>4</v>
      </c>
      <c r="B72" s="39" t="s">
        <v>636</v>
      </c>
      <c r="C72" s="39" t="s">
        <v>637</v>
      </c>
      <c r="D72" s="39">
        <v>602</v>
      </c>
      <c r="E72" s="52">
        <v>17.2</v>
      </c>
      <c r="F72" s="39">
        <v>0</v>
      </c>
      <c r="G72" s="39">
        <v>0</v>
      </c>
      <c r="H72" s="39">
        <v>0</v>
      </c>
      <c r="I72" s="39">
        <v>21</v>
      </c>
      <c r="J72" s="39">
        <v>21</v>
      </c>
      <c r="K72" s="39">
        <v>0</v>
      </c>
      <c r="L72" s="39">
        <v>0</v>
      </c>
      <c r="M72" s="39">
        <v>0</v>
      </c>
      <c r="N72" s="39">
        <v>0</v>
      </c>
    </row>
    <row r="73" spans="1:14" ht="12.75">
      <c r="A73" s="39">
        <v>5</v>
      </c>
      <c r="B73" s="39" t="s">
        <v>584</v>
      </c>
      <c r="C73" s="39" t="s">
        <v>638</v>
      </c>
      <c r="D73" s="39">
        <v>879</v>
      </c>
      <c r="E73" s="52">
        <v>11.88</v>
      </c>
      <c r="F73" s="39">
        <v>3559</v>
      </c>
      <c r="G73" s="39">
        <v>34000</v>
      </c>
      <c r="H73" s="39">
        <v>0</v>
      </c>
      <c r="I73" s="39">
        <v>36</v>
      </c>
      <c r="J73" s="39">
        <v>36</v>
      </c>
      <c r="K73" s="39">
        <v>0</v>
      </c>
      <c r="L73" s="39">
        <v>0</v>
      </c>
      <c r="M73" s="39">
        <v>0</v>
      </c>
      <c r="N73" s="39">
        <v>0</v>
      </c>
    </row>
    <row r="74" spans="1:14" ht="25.5">
      <c r="A74" s="39">
        <v>6</v>
      </c>
      <c r="B74" s="39" t="s">
        <v>586</v>
      </c>
      <c r="C74" s="39" t="s">
        <v>639</v>
      </c>
      <c r="D74" s="39">
        <v>374</v>
      </c>
      <c r="E74" s="52">
        <v>19.68</v>
      </c>
      <c r="F74" s="39">
        <v>374</v>
      </c>
      <c r="G74" s="39">
        <v>1540</v>
      </c>
      <c r="H74" s="39">
        <v>0</v>
      </c>
      <c r="I74" s="39">
        <v>6</v>
      </c>
      <c r="J74" s="39">
        <v>0</v>
      </c>
      <c r="K74" s="39">
        <v>6</v>
      </c>
      <c r="L74" s="39">
        <v>0</v>
      </c>
      <c r="M74" s="39">
        <v>0</v>
      </c>
      <c r="N74" s="39">
        <v>0</v>
      </c>
    </row>
    <row r="75" spans="1:14" ht="25.5">
      <c r="A75" s="39">
        <v>7</v>
      </c>
      <c r="B75" s="39" t="s">
        <v>586</v>
      </c>
      <c r="C75" s="39" t="s">
        <v>640</v>
      </c>
      <c r="D75" s="39">
        <v>358.3</v>
      </c>
      <c r="E75" s="52">
        <v>15.58</v>
      </c>
      <c r="F75" s="39">
        <v>358.3</v>
      </c>
      <c r="G75" s="39">
        <v>1000</v>
      </c>
      <c r="H75" s="39">
        <v>0</v>
      </c>
      <c r="I75" s="39">
        <v>7</v>
      </c>
      <c r="J75" s="39">
        <v>2</v>
      </c>
      <c r="K75" s="39">
        <v>5</v>
      </c>
      <c r="L75" s="39">
        <v>0</v>
      </c>
      <c r="M75" s="39">
        <v>0</v>
      </c>
      <c r="N75" s="39">
        <v>0</v>
      </c>
    </row>
    <row r="76" spans="1:14" ht="12.75">
      <c r="A76" s="39">
        <v>8</v>
      </c>
      <c r="B76" s="39" t="s">
        <v>604</v>
      </c>
      <c r="C76" s="39" t="s">
        <v>641</v>
      </c>
      <c r="D76" s="39">
        <v>606</v>
      </c>
      <c r="E76" s="52">
        <v>9.77</v>
      </c>
      <c r="F76" s="39">
        <v>996</v>
      </c>
      <c r="G76" s="39">
        <v>44400</v>
      </c>
      <c r="H76" s="39">
        <v>35400</v>
      </c>
      <c r="I76" s="39">
        <v>12</v>
      </c>
      <c r="J76" s="39">
        <v>0</v>
      </c>
      <c r="K76" s="39">
        <v>4</v>
      </c>
      <c r="L76" s="39">
        <v>8</v>
      </c>
      <c r="M76" s="39">
        <v>0</v>
      </c>
      <c r="N76" s="39">
        <v>0</v>
      </c>
    </row>
    <row r="77" spans="1:14" ht="12.75">
      <c r="A77" s="39">
        <v>9</v>
      </c>
      <c r="B77" s="39" t="s">
        <v>606</v>
      </c>
      <c r="C77" s="39" t="s">
        <v>642</v>
      </c>
      <c r="D77" s="39">
        <v>560</v>
      </c>
      <c r="E77" s="52">
        <v>17.5</v>
      </c>
      <c r="F77" s="39">
        <v>1186</v>
      </c>
      <c r="G77" s="39">
        <v>1500</v>
      </c>
      <c r="H77" s="39">
        <v>92000</v>
      </c>
      <c r="I77" s="39">
        <v>13</v>
      </c>
      <c r="J77" s="39">
        <v>13</v>
      </c>
      <c r="K77" s="39">
        <v>0</v>
      </c>
      <c r="L77" s="39">
        <v>0</v>
      </c>
      <c r="M77" s="39">
        <v>0</v>
      </c>
      <c r="N77" s="39">
        <v>0</v>
      </c>
    </row>
    <row r="78" spans="1:14" s="41" customFormat="1" ht="12.75">
      <c r="A78" s="40">
        <v>9</v>
      </c>
      <c r="B78" s="40"/>
      <c r="C78" s="40" t="s">
        <v>643</v>
      </c>
      <c r="D78" s="40">
        <f>SUM(D69:D77)</f>
        <v>4572.4</v>
      </c>
      <c r="E78" s="53">
        <f>SUM(E69:E77)/9</f>
        <v>17.046666666666667</v>
      </c>
      <c r="F78" s="40">
        <f aca="true" t="shared" si="4" ref="F78:N78">SUM(F69:F77)</f>
        <v>8237.1</v>
      </c>
      <c r="G78" s="40">
        <f t="shared" si="4"/>
        <v>88774</v>
      </c>
      <c r="H78" s="40">
        <f t="shared" si="4"/>
        <v>127400</v>
      </c>
      <c r="I78" s="40">
        <f t="shared" si="4"/>
        <v>112</v>
      </c>
      <c r="J78" s="40">
        <f t="shared" si="4"/>
        <v>77</v>
      </c>
      <c r="K78" s="40">
        <f t="shared" si="4"/>
        <v>27</v>
      </c>
      <c r="L78" s="40">
        <f t="shared" si="4"/>
        <v>8</v>
      </c>
      <c r="M78" s="40">
        <f t="shared" si="4"/>
        <v>0</v>
      </c>
      <c r="N78" s="40">
        <f t="shared" si="4"/>
        <v>0</v>
      </c>
    </row>
    <row r="79" spans="1:14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2"/>
    </row>
    <row r="80" spans="1:14" s="41" customFormat="1" ht="12.75">
      <c r="A80" s="40">
        <f>(A11+A16+A60+A67+A78)</f>
        <v>64</v>
      </c>
      <c r="B80" s="40"/>
      <c r="C80" s="40" t="s">
        <v>644</v>
      </c>
      <c r="D80" s="40">
        <f>(D11+D16+D60+D67+D78)</f>
        <v>39656.200000000004</v>
      </c>
      <c r="E80" s="53">
        <f>(E11+E16+E60+E67+E78)/5</f>
        <v>27.982944444444446</v>
      </c>
      <c r="F80" s="40">
        <f aca="true" t="shared" si="5" ref="F80:N80">(F11+F16+F60+F67+F78)</f>
        <v>110055.20000000001</v>
      </c>
      <c r="G80" s="40">
        <f t="shared" si="5"/>
        <v>665793.1</v>
      </c>
      <c r="H80" s="40">
        <f t="shared" si="5"/>
        <v>242883</v>
      </c>
      <c r="I80" s="40">
        <f t="shared" si="5"/>
        <v>881</v>
      </c>
      <c r="J80" s="40">
        <f t="shared" si="5"/>
        <v>406</v>
      </c>
      <c r="K80" s="40">
        <f t="shared" si="5"/>
        <v>280</v>
      </c>
      <c r="L80" s="40">
        <f t="shared" si="5"/>
        <v>174</v>
      </c>
      <c r="M80" s="40">
        <f t="shared" si="5"/>
        <v>20</v>
      </c>
      <c r="N80" s="40">
        <f t="shared" si="5"/>
        <v>1</v>
      </c>
    </row>
    <row r="81" ht="12.75">
      <c r="E81" s="26"/>
    </row>
    <row r="82" ht="12.75">
      <c r="E82" s="26"/>
    </row>
    <row r="83" ht="12.75">
      <c r="E83" s="26"/>
    </row>
    <row r="84" ht="12.75">
      <c r="E84" s="26"/>
    </row>
    <row r="85" ht="12.75">
      <c r="E85" s="26"/>
    </row>
    <row r="86" ht="12.75">
      <c r="E86" s="26"/>
    </row>
    <row r="87" ht="12.75">
      <c r="E87" s="26"/>
    </row>
    <row r="88" ht="12.75">
      <c r="E88" s="26"/>
    </row>
    <row r="89" ht="12.75">
      <c r="E89" s="26"/>
    </row>
    <row r="90" ht="12.75">
      <c r="E90" s="26"/>
    </row>
    <row r="91" ht="12.75">
      <c r="E91" s="26"/>
    </row>
    <row r="92" ht="12.75">
      <c r="E92" s="26"/>
    </row>
    <row r="93" ht="12.75">
      <c r="E93" s="26"/>
    </row>
    <row r="94" ht="12.75">
      <c r="E94" s="26"/>
    </row>
    <row r="95" ht="12.75">
      <c r="E95" s="26"/>
    </row>
    <row r="96" ht="12.75">
      <c r="E96" s="26"/>
    </row>
    <row r="97" ht="12.75">
      <c r="E97" s="26"/>
    </row>
    <row r="98" ht="12.75">
      <c r="E98" s="26"/>
    </row>
    <row r="99" ht="12.75">
      <c r="E99" s="26"/>
    </row>
    <row r="100" ht="12.75">
      <c r="E100" s="26"/>
    </row>
  </sheetData>
  <sheetProtection password="CE88" sheet="1" objects="1" scenarios="1"/>
  <mergeCells count="16">
    <mergeCell ref="A68:N68"/>
    <mergeCell ref="A79:N79"/>
    <mergeCell ref="B2:B5"/>
    <mergeCell ref="A12:N12"/>
    <mergeCell ref="A17:N17"/>
    <mergeCell ref="A61:N61"/>
    <mergeCell ref="A1:N1"/>
    <mergeCell ref="C2:C5"/>
    <mergeCell ref="D3:D4"/>
    <mergeCell ref="E3:E4"/>
    <mergeCell ref="F3:F4"/>
    <mergeCell ref="G3:G4"/>
    <mergeCell ref="H3:H4"/>
    <mergeCell ref="I3:I4"/>
    <mergeCell ref="J3:N3"/>
    <mergeCell ref="A2:A5"/>
  </mergeCells>
  <printOptions/>
  <pageMargins left="0.6692913385826772" right="0.5511811023622047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&amp;R&amp;P+69
</oddFooter>
  </headerFooter>
  <colBreaks count="1" manualBreakCount="1">
    <brk id="1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K5" sqref="K5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51.28125" style="0" customWidth="1"/>
    <col min="4" max="4" width="7.57421875" style="0" customWidth="1"/>
    <col min="5" max="5" width="6.8515625" style="0" customWidth="1"/>
    <col min="6" max="7" width="7.7109375" style="0" customWidth="1"/>
    <col min="8" max="8" width="7.00390625" style="0" customWidth="1"/>
    <col min="9" max="9" width="6.57421875" style="0" customWidth="1"/>
    <col min="10" max="10" width="7.140625" style="0" customWidth="1"/>
    <col min="11" max="12" width="6.7109375" style="0" customWidth="1"/>
    <col min="13" max="13" width="7.421875" style="0" customWidth="1"/>
  </cols>
  <sheetData>
    <row r="1" spans="1:13" s="17" customFormat="1" ht="15">
      <c r="A1" s="113" t="s">
        <v>357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9.5" customHeight="1">
      <c r="A2" s="116" t="s">
        <v>0</v>
      </c>
      <c r="B2" s="116" t="s">
        <v>1</v>
      </c>
      <c r="C2" s="116" t="s">
        <v>2</v>
      </c>
      <c r="D2" s="6" t="s">
        <v>356</v>
      </c>
      <c r="E2" s="6" t="s">
        <v>356</v>
      </c>
      <c r="F2" s="6" t="s">
        <v>355</v>
      </c>
      <c r="G2" s="6" t="s">
        <v>355</v>
      </c>
      <c r="H2" s="6" t="s">
        <v>354</v>
      </c>
      <c r="I2" s="6" t="s">
        <v>354</v>
      </c>
      <c r="J2" s="6" t="s">
        <v>353</v>
      </c>
      <c r="K2" s="6" t="s">
        <v>353</v>
      </c>
      <c r="L2" s="6" t="s">
        <v>352</v>
      </c>
      <c r="M2" s="6" t="s">
        <v>352</v>
      </c>
    </row>
    <row r="3" spans="1:13" ht="11.25" customHeight="1">
      <c r="A3" s="116"/>
      <c r="B3" s="116"/>
      <c r="C3" s="116"/>
      <c r="D3" s="87" t="s">
        <v>351</v>
      </c>
      <c r="E3" s="87" t="s">
        <v>351</v>
      </c>
      <c r="F3" s="88" t="s">
        <v>88</v>
      </c>
      <c r="G3" s="92"/>
      <c r="H3" s="92"/>
      <c r="I3" s="92"/>
      <c r="J3" s="92"/>
      <c r="K3" s="92"/>
      <c r="L3" s="92"/>
      <c r="M3" s="92"/>
    </row>
    <row r="4" spans="1:13" ht="11.25" customHeight="1">
      <c r="A4" s="116"/>
      <c r="B4" s="116"/>
      <c r="C4" s="116"/>
      <c r="D4" s="92"/>
      <c r="E4" s="92"/>
      <c r="F4" s="87" t="s">
        <v>350</v>
      </c>
      <c r="G4" s="87" t="s">
        <v>350</v>
      </c>
      <c r="H4" s="87" t="s">
        <v>349</v>
      </c>
      <c r="I4" s="87" t="s">
        <v>349</v>
      </c>
      <c r="J4" s="88" t="s">
        <v>42</v>
      </c>
      <c r="K4" s="92"/>
      <c r="L4" s="92"/>
      <c r="M4" s="92"/>
    </row>
    <row r="5" spans="1:13" ht="68.25" customHeight="1">
      <c r="A5" s="115"/>
      <c r="B5" s="115"/>
      <c r="C5" s="115"/>
      <c r="D5" s="92"/>
      <c r="E5" s="92"/>
      <c r="F5" s="92"/>
      <c r="G5" s="92"/>
      <c r="H5" s="92"/>
      <c r="I5" s="92"/>
      <c r="J5" s="3" t="s">
        <v>525</v>
      </c>
      <c r="K5" s="3" t="s">
        <v>525</v>
      </c>
      <c r="L5" s="3" t="s">
        <v>348</v>
      </c>
      <c r="M5" s="3" t="s">
        <v>348</v>
      </c>
    </row>
    <row r="6" spans="1:13" ht="26.25" customHeight="1" thickBot="1">
      <c r="A6" s="117"/>
      <c r="B6" s="117"/>
      <c r="C6" s="117"/>
      <c r="D6" s="43" t="s">
        <v>320</v>
      </c>
      <c r="E6" s="43" t="s">
        <v>319</v>
      </c>
      <c r="F6" s="43" t="s">
        <v>320</v>
      </c>
      <c r="G6" s="43" t="s">
        <v>319</v>
      </c>
      <c r="H6" s="43" t="s">
        <v>320</v>
      </c>
      <c r="I6" s="43" t="s">
        <v>319</v>
      </c>
      <c r="J6" s="43" t="s">
        <v>320</v>
      </c>
      <c r="K6" s="43" t="s">
        <v>319</v>
      </c>
      <c r="L6" s="43" t="s">
        <v>320</v>
      </c>
      <c r="M6" s="43" t="s">
        <v>319</v>
      </c>
    </row>
    <row r="7" spans="1:13" ht="12.75">
      <c r="A7" s="38">
        <v>1</v>
      </c>
      <c r="B7" s="38" t="s">
        <v>544</v>
      </c>
      <c r="C7" s="38" t="s">
        <v>545</v>
      </c>
      <c r="D7" s="38">
        <v>152.75</v>
      </c>
      <c r="E7" s="38">
        <v>165</v>
      </c>
      <c r="F7" s="38">
        <v>7.5</v>
      </c>
      <c r="G7" s="38">
        <v>6</v>
      </c>
      <c r="H7" s="38">
        <v>15.5</v>
      </c>
      <c r="I7" s="38">
        <v>15</v>
      </c>
      <c r="J7" s="38">
        <v>0</v>
      </c>
      <c r="K7" s="38">
        <v>0</v>
      </c>
      <c r="L7" s="38">
        <v>1</v>
      </c>
      <c r="M7" s="38">
        <v>1</v>
      </c>
    </row>
    <row r="8" spans="1:13" ht="12.75">
      <c r="A8" s="39">
        <v>2</v>
      </c>
      <c r="B8" s="39" t="s">
        <v>546</v>
      </c>
      <c r="C8" s="39" t="s">
        <v>547</v>
      </c>
      <c r="D8" s="39">
        <v>123</v>
      </c>
      <c r="E8" s="39">
        <v>116</v>
      </c>
      <c r="F8" s="39">
        <v>6.5</v>
      </c>
      <c r="G8" s="39">
        <v>5</v>
      </c>
      <c r="H8" s="39">
        <v>13.5</v>
      </c>
      <c r="I8" s="39">
        <v>14</v>
      </c>
      <c r="J8" s="39">
        <v>1</v>
      </c>
      <c r="K8" s="39">
        <v>1</v>
      </c>
      <c r="L8" s="39">
        <v>2</v>
      </c>
      <c r="M8" s="39">
        <v>2</v>
      </c>
    </row>
    <row r="9" spans="1:13" ht="12.75">
      <c r="A9" s="39">
        <v>3</v>
      </c>
      <c r="B9" s="39" t="s">
        <v>546</v>
      </c>
      <c r="C9" s="39" t="s">
        <v>548</v>
      </c>
      <c r="D9" s="39">
        <v>191</v>
      </c>
      <c r="E9" s="39">
        <v>151</v>
      </c>
      <c r="F9" s="39">
        <v>7</v>
      </c>
      <c r="G9" s="39">
        <v>6</v>
      </c>
      <c r="H9" s="39">
        <v>23</v>
      </c>
      <c r="I9" s="39">
        <v>20</v>
      </c>
      <c r="J9" s="39">
        <v>1</v>
      </c>
      <c r="K9" s="39">
        <v>1</v>
      </c>
      <c r="L9" s="39">
        <v>1.5</v>
      </c>
      <c r="M9" s="39">
        <v>2</v>
      </c>
    </row>
    <row r="10" spans="1:13" ht="12.75">
      <c r="A10" s="39">
        <v>4</v>
      </c>
      <c r="B10" s="39" t="s">
        <v>546</v>
      </c>
      <c r="C10" s="39" t="s">
        <v>549</v>
      </c>
      <c r="D10" s="39">
        <v>91</v>
      </c>
      <c r="E10" s="39">
        <v>86</v>
      </c>
      <c r="F10" s="39">
        <v>5.5</v>
      </c>
      <c r="G10" s="39">
        <v>4</v>
      </c>
      <c r="H10" s="39">
        <v>10.5</v>
      </c>
      <c r="I10" s="39">
        <v>12</v>
      </c>
      <c r="J10" s="39">
        <v>0</v>
      </c>
      <c r="K10" s="39">
        <v>0</v>
      </c>
      <c r="L10" s="39">
        <v>0.5</v>
      </c>
      <c r="M10" s="39">
        <v>1</v>
      </c>
    </row>
    <row r="11" spans="1:13" ht="12.75">
      <c r="A11" s="39">
        <v>5</v>
      </c>
      <c r="B11" s="39" t="s">
        <v>550</v>
      </c>
      <c r="C11" s="39" t="s">
        <v>551</v>
      </c>
      <c r="D11" s="39">
        <v>187</v>
      </c>
      <c r="E11" s="39">
        <v>187</v>
      </c>
      <c r="F11" s="39">
        <v>6</v>
      </c>
      <c r="G11" s="39">
        <v>5</v>
      </c>
      <c r="H11" s="39">
        <v>13</v>
      </c>
      <c r="I11" s="39">
        <v>13</v>
      </c>
      <c r="J11" s="39">
        <v>1</v>
      </c>
      <c r="K11" s="39">
        <v>1</v>
      </c>
      <c r="L11" s="39">
        <v>1</v>
      </c>
      <c r="M11" s="39">
        <v>1</v>
      </c>
    </row>
    <row r="12" spans="1:13" s="41" customFormat="1" ht="12.75">
      <c r="A12" s="40">
        <v>5</v>
      </c>
      <c r="B12" s="40"/>
      <c r="C12" s="40" t="s">
        <v>552</v>
      </c>
      <c r="D12" s="40">
        <f aca="true" t="shared" si="0" ref="D12:M12">SUM(D7:D11)</f>
        <v>744.75</v>
      </c>
      <c r="E12" s="40">
        <f t="shared" si="0"/>
        <v>705</v>
      </c>
      <c r="F12" s="40">
        <f t="shared" si="0"/>
        <v>32.5</v>
      </c>
      <c r="G12" s="40">
        <f t="shared" si="0"/>
        <v>26</v>
      </c>
      <c r="H12" s="40">
        <f t="shared" si="0"/>
        <v>75.5</v>
      </c>
      <c r="I12" s="40">
        <f t="shared" si="0"/>
        <v>74</v>
      </c>
      <c r="J12" s="40">
        <f t="shared" si="0"/>
        <v>3</v>
      </c>
      <c r="K12" s="40">
        <f t="shared" si="0"/>
        <v>3</v>
      </c>
      <c r="L12" s="40">
        <f t="shared" si="0"/>
        <v>6</v>
      </c>
      <c r="M12" s="40">
        <f t="shared" si="0"/>
        <v>7</v>
      </c>
    </row>
    <row r="13" spans="1:13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2.75">
      <c r="A14" s="39">
        <v>1</v>
      </c>
      <c r="B14" s="39" t="s">
        <v>546</v>
      </c>
      <c r="C14" s="39" t="s">
        <v>553</v>
      </c>
      <c r="D14" s="39">
        <v>104.25</v>
      </c>
      <c r="E14" s="39">
        <v>92</v>
      </c>
      <c r="F14" s="39">
        <v>6</v>
      </c>
      <c r="G14" s="39">
        <v>6</v>
      </c>
      <c r="H14" s="39">
        <v>12.5</v>
      </c>
      <c r="I14" s="39">
        <v>11</v>
      </c>
      <c r="J14" s="39">
        <v>1</v>
      </c>
      <c r="K14" s="39">
        <v>1</v>
      </c>
      <c r="L14" s="39">
        <v>0</v>
      </c>
      <c r="M14" s="39">
        <v>0</v>
      </c>
    </row>
    <row r="15" spans="1:13" ht="12.75">
      <c r="A15" s="39">
        <v>2</v>
      </c>
      <c r="B15" s="39" t="s">
        <v>554</v>
      </c>
      <c r="C15" s="39" t="s">
        <v>555</v>
      </c>
      <c r="D15" s="39">
        <v>211</v>
      </c>
      <c r="E15" s="39">
        <v>211</v>
      </c>
      <c r="F15" s="39">
        <v>7</v>
      </c>
      <c r="G15" s="39">
        <v>7</v>
      </c>
      <c r="H15" s="39">
        <v>13</v>
      </c>
      <c r="I15" s="39">
        <v>13</v>
      </c>
      <c r="J15" s="39">
        <v>0</v>
      </c>
      <c r="K15" s="39">
        <v>0</v>
      </c>
      <c r="L15" s="39">
        <v>1</v>
      </c>
      <c r="M15" s="39">
        <v>1</v>
      </c>
    </row>
    <row r="16" spans="1:13" ht="12.75">
      <c r="A16" s="39">
        <v>3</v>
      </c>
      <c r="B16" s="39" t="s">
        <v>556</v>
      </c>
      <c r="C16" s="39" t="s">
        <v>557</v>
      </c>
      <c r="D16" s="39">
        <v>51.5</v>
      </c>
      <c r="E16" s="39">
        <v>48</v>
      </c>
      <c r="F16" s="39">
        <v>2</v>
      </c>
      <c r="G16" s="39">
        <v>2</v>
      </c>
      <c r="H16" s="39">
        <v>5.5</v>
      </c>
      <c r="I16" s="39">
        <v>5</v>
      </c>
      <c r="J16" s="39">
        <v>0</v>
      </c>
      <c r="K16" s="39">
        <v>0</v>
      </c>
      <c r="L16" s="39">
        <v>1</v>
      </c>
      <c r="M16" s="39">
        <v>1</v>
      </c>
    </row>
    <row r="17" spans="1:13" s="41" customFormat="1" ht="12.75">
      <c r="A17" s="40">
        <v>3</v>
      </c>
      <c r="B17" s="40"/>
      <c r="C17" s="40" t="s">
        <v>558</v>
      </c>
      <c r="D17" s="40">
        <f aca="true" t="shared" si="1" ref="D17:M17">SUM(D14:D16)</f>
        <v>366.75</v>
      </c>
      <c r="E17" s="40">
        <f t="shared" si="1"/>
        <v>351</v>
      </c>
      <c r="F17" s="40">
        <f t="shared" si="1"/>
        <v>15</v>
      </c>
      <c r="G17" s="40">
        <f t="shared" si="1"/>
        <v>15</v>
      </c>
      <c r="H17" s="40">
        <f t="shared" si="1"/>
        <v>31</v>
      </c>
      <c r="I17" s="40">
        <f t="shared" si="1"/>
        <v>29</v>
      </c>
      <c r="J17" s="40">
        <f t="shared" si="1"/>
        <v>1</v>
      </c>
      <c r="K17" s="40">
        <f t="shared" si="1"/>
        <v>1</v>
      </c>
      <c r="L17" s="40">
        <f t="shared" si="1"/>
        <v>2</v>
      </c>
      <c r="M17" s="40">
        <f t="shared" si="1"/>
        <v>2</v>
      </c>
    </row>
    <row r="18" spans="1:13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12.75">
      <c r="A19" s="39">
        <v>1</v>
      </c>
      <c r="B19" s="39" t="s">
        <v>559</v>
      </c>
      <c r="C19" s="39" t="s">
        <v>560</v>
      </c>
      <c r="D19" s="39">
        <v>53.6</v>
      </c>
      <c r="E19" s="39">
        <v>52</v>
      </c>
      <c r="F19" s="39">
        <v>8.3</v>
      </c>
      <c r="G19" s="39">
        <v>7</v>
      </c>
      <c r="H19" s="39">
        <v>2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</row>
    <row r="20" spans="1:13" ht="12.75">
      <c r="A20" s="39">
        <v>2</v>
      </c>
      <c r="B20" s="39" t="s">
        <v>559</v>
      </c>
      <c r="C20" s="39" t="s">
        <v>561</v>
      </c>
      <c r="D20" s="39">
        <v>47</v>
      </c>
      <c r="E20" s="39">
        <v>29</v>
      </c>
      <c r="F20" s="39">
        <v>6.5</v>
      </c>
      <c r="G20" s="39">
        <v>6</v>
      </c>
      <c r="H20" s="39">
        <v>1.5</v>
      </c>
      <c r="I20" s="39">
        <v>2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>
        <v>3</v>
      </c>
      <c r="B21" s="39" t="s">
        <v>562</v>
      </c>
      <c r="C21" s="39" t="s">
        <v>563</v>
      </c>
      <c r="D21" s="39">
        <v>56.9</v>
      </c>
      <c r="E21" s="39">
        <v>51</v>
      </c>
      <c r="F21" s="39">
        <v>3</v>
      </c>
      <c r="G21" s="39">
        <v>3</v>
      </c>
      <c r="H21" s="39">
        <v>2.5</v>
      </c>
      <c r="I21" s="39">
        <v>1</v>
      </c>
      <c r="J21" s="39">
        <v>0</v>
      </c>
      <c r="K21" s="39">
        <v>0</v>
      </c>
      <c r="L21" s="39">
        <v>0</v>
      </c>
      <c r="M21" s="39">
        <v>0</v>
      </c>
    </row>
    <row r="22" spans="1:13" ht="12.75">
      <c r="A22" s="39">
        <v>4</v>
      </c>
      <c r="B22" s="39" t="s">
        <v>564</v>
      </c>
      <c r="C22" s="39" t="s">
        <v>565</v>
      </c>
      <c r="D22" s="39">
        <v>49</v>
      </c>
      <c r="E22" s="39">
        <v>49</v>
      </c>
      <c r="F22" s="39">
        <v>5</v>
      </c>
      <c r="G22" s="39">
        <v>5</v>
      </c>
      <c r="H22" s="39">
        <v>1</v>
      </c>
      <c r="I22" s="39">
        <v>1</v>
      </c>
      <c r="J22" s="39">
        <v>0</v>
      </c>
      <c r="K22" s="39">
        <v>0</v>
      </c>
      <c r="L22" s="39">
        <v>0</v>
      </c>
      <c r="M22" s="39">
        <v>0</v>
      </c>
    </row>
    <row r="23" spans="1:13" ht="12.75">
      <c r="A23" s="39">
        <v>5</v>
      </c>
      <c r="B23" s="39" t="s">
        <v>544</v>
      </c>
      <c r="C23" s="39" t="s">
        <v>566</v>
      </c>
      <c r="D23" s="39">
        <v>60</v>
      </c>
      <c r="E23" s="39">
        <v>59</v>
      </c>
      <c r="F23" s="39">
        <v>1</v>
      </c>
      <c r="G23" s="39">
        <v>1</v>
      </c>
      <c r="H23" s="39">
        <v>2</v>
      </c>
      <c r="I23" s="39">
        <v>2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39">
        <v>6</v>
      </c>
      <c r="B24" s="39" t="s">
        <v>567</v>
      </c>
      <c r="C24" s="39" t="s">
        <v>568</v>
      </c>
      <c r="D24" s="39">
        <v>27</v>
      </c>
      <c r="E24" s="39">
        <v>26</v>
      </c>
      <c r="F24" s="39">
        <v>4</v>
      </c>
      <c r="G24" s="39">
        <v>4</v>
      </c>
      <c r="H24" s="39">
        <v>1</v>
      </c>
      <c r="I24" s="39">
        <v>1</v>
      </c>
      <c r="J24" s="39">
        <v>0</v>
      </c>
      <c r="K24" s="39">
        <v>0</v>
      </c>
      <c r="L24" s="39">
        <v>0</v>
      </c>
      <c r="M24" s="39">
        <v>0</v>
      </c>
    </row>
    <row r="25" spans="1:13" ht="12.75">
      <c r="A25" s="39">
        <v>7</v>
      </c>
      <c r="B25" s="39" t="s">
        <v>546</v>
      </c>
      <c r="C25" s="39" t="s">
        <v>569</v>
      </c>
      <c r="D25" s="39">
        <v>43.5</v>
      </c>
      <c r="E25" s="39">
        <v>32</v>
      </c>
      <c r="F25" s="39">
        <v>3.5</v>
      </c>
      <c r="G25" s="39">
        <v>3</v>
      </c>
      <c r="H25" s="39">
        <v>1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</row>
    <row r="26" spans="1:13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2.75">
      <c r="A27" s="39">
        <v>9</v>
      </c>
      <c r="B27" s="39" t="s">
        <v>546</v>
      </c>
      <c r="C27" s="39" t="s">
        <v>571</v>
      </c>
      <c r="D27" s="39">
        <v>54</v>
      </c>
      <c r="E27" s="39">
        <v>49</v>
      </c>
      <c r="F27" s="39">
        <v>6</v>
      </c>
      <c r="G27" s="39">
        <v>5</v>
      </c>
      <c r="H27" s="39">
        <v>2</v>
      </c>
      <c r="I27" s="39">
        <v>2</v>
      </c>
      <c r="J27" s="39">
        <v>0</v>
      </c>
      <c r="K27" s="39">
        <v>0</v>
      </c>
      <c r="L27" s="39">
        <v>0</v>
      </c>
      <c r="M27" s="39">
        <v>0</v>
      </c>
    </row>
    <row r="28" spans="1:13" ht="12.75">
      <c r="A28" s="39">
        <v>10</v>
      </c>
      <c r="B28" s="39" t="s">
        <v>546</v>
      </c>
      <c r="C28" s="39" t="s">
        <v>572</v>
      </c>
      <c r="D28" s="39">
        <v>48.5</v>
      </c>
      <c r="E28" s="39">
        <v>37</v>
      </c>
      <c r="F28" s="39">
        <v>4</v>
      </c>
      <c r="G28" s="39">
        <v>3</v>
      </c>
      <c r="H28" s="39">
        <v>1.5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</row>
    <row r="29" spans="1:13" ht="12.75">
      <c r="A29" s="39">
        <v>11</v>
      </c>
      <c r="B29" s="39" t="s">
        <v>546</v>
      </c>
      <c r="C29" s="39" t="s">
        <v>573</v>
      </c>
      <c r="D29" s="39">
        <v>95</v>
      </c>
      <c r="E29" s="39">
        <v>86</v>
      </c>
      <c r="F29" s="39">
        <v>8</v>
      </c>
      <c r="G29" s="39">
        <v>8</v>
      </c>
      <c r="H29" s="39">
        <v>3</v>
      </c>
      <c r="I29" s="39">
        <v>4</v>
      </c>
      <c r="J29" s="39">
        <v>0</v>
      </c>
      <c r="K29" s="39">
        <v>0</v>
      </c>
      <c r="L29" s="39">
        <v>0</v>
      </c>
      <c r="M29" s="39">
        <v>0</v>
      </c>
    </row>
    <row r="30" spans="1:13" ht="12.75">
      <c r="A30" s="39">
        <v>12</v>
      </c>
      <c r="B30" s="39" t="s">
        <v>546</v>
      </c>
      <c r="C30" s="39" t="s">
        <v>574</v>
      </c>
      <c r="D30" s="39">
        <v>66.5</v>
      </c>
      <c r="E30" s="39">
        <v>70</v>
      </c>
      <c r="F30" s="39">
        <v>6</v>
      </c>
      <c r="G30" s="39">
        <v>6</v>
      </c>
      <c r="H30" s="39">
        <v>2</v>
      </c>
      <c r="I30" s="39">
        <v>2</v>
      </c>
      <c r="J30" s="39">
        <v>0</v>
      </c>
      <c r="K30" s="39">
        <v>0</v>
      </c>
      <c r="L30" s="39">
        <v>0</v>
      </c>
      <c r="M30" s="39">
        <v>0</v>
      </c>
    </row>
    <row r="31" spans="1:13" ht="12.75">
      <c r="A31" s="39">
        <v>13</v>
      </c>
      <c r="B31" s="39" t="s">
        <v>546</v>
      </c>
      <c r="C31" s="39" t="s">
        <v>575</v>
      </c>
      <c r="D31" s="39">
        <v>42</v>
      </c>
      <c r="E31" s="39">
        <v>35</v>
      </c>
      <c r="F31" s="39">
        <v>5</v>
      </c>
      <c r="G31" s="39">
        <v>4</v>
      </c>
      <c r="H31" s="39">
        <v>1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</row>
    <row r="32" spans="1:13" ht="12.75">
      <c r="A32" s="39">
        <v>14</v>
      </c>
      <c r="B32" s="39" t="s">
        <v>576</v>
      </c>
      <c r="C32" s="39" t="s">
        <v>577</v>
      </c>
      <c r="D32" s="39">
        <v>22.5</v>
      </c>
      <c r="E32" s="39">
        <v>19</v>
      </c>
      <c r="F32" s="39">
        <v>1</v>
      </c>
      <c r="G32" s="39">
        <v>1</v>
      </c>
      <c r="H32" s="39">
        <v>1.5</v>
      </c>
      <c r="I32" s="39">
        <v>2</v>
      </c>
      <c r="J32" s="39">
        <v>0</v>
      </c>
      <c r="K32" s="39">
        <v>0</v>
      </c>
      <c r="L32" s="39">
        <v>0</v>
      </c>
      <c r="M32" s="39">
        <v>0</v>
      </c>
    </row>
    <row r="33" spans="1:13" ht="12.75">
      <c r="A33" s="39">
        <v>15</v>
      </c>
      <c r="B33" s="39" t="s">
        <v>578</v>
      </c>
      <c r="C33" s="39" t="s">
        <v>579</v>
      </c>
      <c r="D33" s="39">
        <v>33</v>
      </c>
      <c r="E33" s="39">
        <v>35</v>
      </c>
      <c r="F33" s="39">
        <v>4</v>
      </c>
      <c r="G33" s="39">
        <v>4</v>
      </c>
      <c r="H33" s="39">
        <v>0.5</v>
      </c>
      <c r="I33" s="39">
        <v>1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9">
        <v>16</v>
      </c>
      <c r="B34" s="39" t="s">
        <v>580</v>
      </c>
      <c r="C34" s="39" t="s">
        <v>581</v>
      </c>
      <c r="D34" s="39">
        <v>8.8</v>
      </c>
      <c r="E34" s="39">
        <v>11</v>
      </c>
      <c r="F34" s="39">
        <v>1.8</v>
      </c>
      <c r="G34" s="39">
        <v>3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ht="18" customHeight="1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2.75">
      <c r="A36" s="39">
        <v>18</v>
      </c>
      <c r="B36" s="39" t="s">
        <v>584</v>
      </c>
      <c r="C36" s="39" t="s">
        <v>585</v>
      </c>
      <c r="D36" s="39">
        <v>17.5</v>
      </c>
      <c r="E36" s="39">
        <v>21</v>
      </c>
      <c r="F36" s="39">
        <v>0</v>
      </c>
      <c r="G36" s="39">
        <v>1</v>
      </c>
      <c r="H36" s="39">
        <v>0.5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</row>
    <row r="37" spans="1:13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2.75">
      <c r="A38" s="39">
        <v>20</v>
      </c>
      <c r="B38" s="39" t="s">
        <v>550</v>
      </c>
      <c r="C38" s="39" t="s">
        <v>588</v>
      </c>
      <c r="D38" s="39">
        <v>47</v>
      </c>
      <c r="E38" s="39">
        <v>38</v>
      </c>
      <c r="F38" s="39">
        <v>5</v>
      </c>
      <c r="G38" s="39">
        <v>5</v>
      </c>
      <c r="H38" s="39">
        <v>1.5</v>
      </c>
      <c r="I38" s="39">
        <v>2</v>
      </c>
      <c r="J38" s="39">
        <v>0</v>
      </c>
      <c r="K38" s="39">
        <v>0</v>
      </c>
      <c r="L38" s="39">
        <v>0</v>
      </c>
      <c r="M38" s="39">
        <v>0</v>
      </c>
    </row>
    <row r="39" spans="1:13" ht="12.75">
      <c r="A39" s="39">
        <v>21</v>
      </c>
      <c r="B39" s="39" t="s">
        <v>589</v>
      </c>
      <c r="C39" s="39" t="s">
        <v>590</v>
      </c>
      <c r="D39" s="39">
        <v>25</v>
      </c>
      <c r="E39" s="39">
        <v>22</v>
      </c>
      <c r="F39" s="39">
        <v>3</v>
      </c>
      <c r="G39" s="39">
        <v>3</v>
      </c>
      <c r="H39" s="39">
        <v>0.5</v>
      </c>
      <c r="I39" s="39">
        <v>1</v>
      </c>
      <c r="J39" s="39">
        <v>0</v>
      </c>
      <c r="K39" s="39">
        <v>0</v>
      </c>
      <c r="L39" s="39">
        <v>0</v>
      </c>
      <c r="M39" s="39">
        <v>0</v>
      </c>
    </row>
    <row r="40" spans="1:13" ht="12.75">
      <c r="A40" s="39">
        <v>22</v>
      </c>
      <c r="B40" s="39" t="s">
        <v>589</v>
      </c>
      <c r="C40" s="39" t="s">
        <v>591</v>
      </c>
      <c r="D40" s="39">
        <v>33.75</v>
      </c>
      <c r="E40" s="39">
        <v>38</v>
      </c>
      <c r="F40" s="39">
        <v>4</v>
      </c>
      <c r="G40" s="39">
        <v>7</v>
      </c>
      <c r="H40" s="39">
        <v>1.25</v>
      </c>
      <c r="I40" s="39">
        <v>2</v>
      </c>
      <c r="J40" s="39">
        <v>0</v>
      </c>
      <c r="K40" s="39">
        <v>0</v>
      </c>
      <c r="L40" s="39">
        <v>0</v>
      </c>
      <c r="M40" s="39">
        <v>0</v>
      </c>
    </row>
    <row r="41" spans="1:13" ht="12.75">
      <c r="A41" s="39">
        <v>23</v>
      </c>
      <c r="B41" s="39" t="s">
        <v>592</v>
      </c>
      <c r="C41" s="39" t="s">
        <v>593</v>
      </c>
      <c r="D41" s="39">
        <v>32.25</v>
      </c>
      <c r="E41" s="39">
        <v>33</v>
      </c>
      <c r="F41" s="39">
        <v>3.75</v>
      </c>
      <c r="G41" s="39">
        <v>4</v>
      </c>
      <c r="H41" s="39">
        <v>1.5</v>
      </c>
      <c r="I41" s="39">
        <v>2</v>
      </c>
      <c r="J41" s="39">
        <v>0</v>
      </c>
      <c r="K41" s="39">
        <v>0</v>
      </c>
      <c r="L41" s="39">
        <v>0</v>
      </c>
      <c r="M41" s="39">
        <v>0</v>
      </c>
    </row>
    <row r="42" spans="1:13" ht="12.75">
      <c r="A42" s="39">
        <v>24</v>
      </c>
      <c r="B42" s="39" t="s">
        <v>594</v>
      </c>
      <c r="C42" s="39" t="s">
        <v>595</v>
      </c>
      <c r="D42" s="39">
        <v>42.05</v>
      </c>
      <c r="E42" s="39">
        <v>40</v>
      </c>
      <c r="F42" s="39">
        <v>3</v>
      </c>
      <c r="G42" s="39">
        <v>3</v>
      </c>
      <c r="H42" s="39">
        <v>1</v>
      </c>
      <c r="I42" s="39">
        <v>1</v>
      </c>
      <c r="J42" s="39">
        <v>0</v>
      </c>
      <c r="K42" s="39">
        <v>0</v>
      </c>
      <c r="L42" s="39">
        <v>0</v>
      </c>
      <c r="M42" s="39">
        <v>0</v>
      </c>
    </row>
    <row r="43" spans="1:13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2.75" customHeight="1">
      <c r="A44" s="39">
        <v>26</v>
      </c>
      <c r="B44" s="39" t="s">
        <v>597</v>
      </c>
      <c r="C44" s="39" t="s">
        <v>598</v>
      </c>
      <c r="D44" s="39">
        <v>30.5</v>
      </c>
      <c r="E44" s="39">
        <v>33</v>
      </c>
      <c r="F44" s="39">
        <v>4</v>
      </c>
      <c r="G44" s="39">
        <v>4</v>
      </c>
      <c r="H44" s="39">
        <v>1</v>
      </c>
      <c r="I44" s="39">
        <v>1</v>
      </c>
      <c r="J44" s="39">
        <v>0</v>
      </c>
      <c r="K44" s="39">
        <v>0</v>
      </c>
      <c r="L44" s="39">
        <v>0</v>
      </c>
      <c r="M44" s="39">
        <v>0</v>
      </c>
    </row>
    <row r="45" spans="1:13" ht="12.75">
      <c r="A45" s="39">
        <v>27</v>
      </c>
      <c r="B45" s="39" t="s">
        <v>599</v>
      </c>
      <c r="C45" s="39" t="s">
        <v>600</v>
      </c>
      <c r="D45" s="39">
        <v>24.25</v>
      </c>
      <c r="E45" s="39">
        <v>25</v>
      </c>
      <c r="F45" s="39">
        <v>1.5</v>
      </c>
      <c r="G45" s="39">
        <v>3</v>
      </c>
      <c r="H45" s="39">
        <v>0.75</v>
      </c>
      <c r="I45" s="39">
        <v>1</v>
      </c>
      <c r="J45" s="39">
        <v>0</v>
      </c>
      <c r="K45" s="39">
        <v>0</v>
      </c>
      <c r="L45" s="39">
        <v>0</v>
      </c>
      <c r="M45" s="39">
        <v>0</v>
      </c>
    </row>
    <row r="46" spans="1:13" ht="12.75">
      <c r="A46" s="39">
        <v>28</v>
      </c>
      <c r="B46" s="39" t="s">
        <v>601</v>
      </c>
      <c r="C46" s="39" t="s">
        <v>602</v>
      </c>
      <c r="D46" s="39">
        <v>15.75</v>
      </c>
      <c r="E46" s="39">
        <v>14</v>
      </c>
      <c r="F46" s="39">
        <v>2</v>
      </c>
      <c r="G46" s="39">
        <v>2</v>
      </c>
      <c r="H46" s="39">
        <v>0.25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ht="12.75">
      <c r="A47" s="39">
        <v>29</v>
      </c>
      <c r="B47" s="39" t="s">
        <v>601</v>
      </c>
      <c r="C47" s="39" t="s">
        <v>603</v>
      </c>
      <c r="D47" s="39">
        <v>22.3</v>
      </c>
      <c r="E47" s="39">
        <v>25</v>
      </c>
      <c r="F47" s="39">
        <v>2</v>
      </c>
      <c r="G47" s="39">
        <v>2</v>
      </c>
      <c r="H47" s="39">
        <v>1</v>
      </c>
      <c r="I47" s="39">
        <v>1</v>
      </c>
      <c r="J47" s="39">
        <v>0</v>
      </c>
      <c r="K47" s="39">
        <v>0</v>
      </c>
      <c r="L47" s="39">
        <v>0</v>
      </c>
      <c r="M47" s="39">
        <v>0</v>
      </c>
    </row>
    <row r="48" spans="1:13" ht="12.75">
      <c r="A48" s="39">
        <v>30</v>
      </c>
      <c r="B48" s="39" t="s">
        <v>604</v>
      </c>
      <c r="C48" s="39" t="s">
        <v>605</v>
      </c>
      <c r="D48" s="39">
        <v>31.25</v>
      </c>
      <c r="E48" s="39">
        <v>26</v>
      </c>
      <c r="F48" s="39">
        <v>2.5</v>
      </c>
      <c r="G48" s="39">
        <v>3</v>
      </c>
      <c r="H48" s="39">
        <v>1</v>
      </c>
      <c r="I48" s="39">
        <v>1</v>
      </c>
      <c r="J48" s="39">
        <v>0</v>
      </c>
      <c r="K48" s="39">
        <v>0</v>
      </c>
      <c r="L48" s="39">
        <v>0</v>
      </c>
      <c r="M48" s="39">
        <v>0</v>
      </c>
    </row>
    <row r="49" spans="1:13" ht="12.75">
      <c r="A49" s="39">
        <v>31</v>
      </c>
      <c r="B49" s="39" t="s">
        <v>606</v>
      </c>
      <c r="C49" s="39" t="s">
        <v>607</v>
      </c>
      <c r="D49" s="39">
        <v>21.05</v>
      </c>
      <c r="E49" s="39">
        <v>20</v>
      </c>
      <c r="F49" s="39">
        <v>2</v>
      </c>
      <c r="G49" s="39">
        <v>2</v>
      </c>
      <c r="H49" s="39">
        <v>1.15</v>
      </c>
      <c r="I49" s="39">
        <v>2</v>
      </c>
      <c r="J49" s="39">
        <v>0</v>
      </c>
      <c r="K49" s="39">
        <v>0</v>
      </c>
      <c r="L49" s="39">
        <v>0</v>
      </c>
      <c r="M49" s="39">
        <v>0</v>
      </c>
    </row>
    <row r="50" spans="1:13" ht="12.75">
      <c r="A50" s="39">
        <v>32</v>
      </c>
      <c r="B50" s="39" t="s">
        <v>608</v>
      </c>
      <c r="C50" s="39" t="s">
        <v>609</v>
      </c>
      <c r="D50" s="39">
        <v>33.2</v>
      </c>
      <c r="E50" s="39">
        <v>31</v>
      </c>
      <c r="F50" s="39">
        <v>2.5</v>
      </c>
      <c r="G50" s="39">
        <v>3</v>
      </c>
      <c r="H50" s="39">
        <v>1</v>
      </c>
      <c r="I50" s="39">
        <v>1</v>
      </c>
      <c r="J50" s="39">
        <v>0</v>
      </c>
      <c r="K50" s="39">
        <v>0</v>
      </c>
      <c r="L50" s="39">
        <v>0</v>
      </c>
      <c r="M50" s="39">
        <v>0</v>
      </c>
    </row>
    <row r="51" spans="1:13" ht="12.75">
      <c r="A51" s="39">
        <v>33</v>
      </c>
      <c r="B51" s="39" t="s">
        <v>610</v>
      </c>
      <c r="C51" s="39" t="s">
        <v>611</v>
      </c>
      <c r="D51" s="39">
        <v>34</v>
      </c>
      <c r="E51" s="39">
        <v>34</v>
      </c>
      <c r="F51" s="39">
        <v>2</v>
      </c>
      <c r="G51" s="39">
        <v>2</v>
      </c>
      <c r="H51" s="39">
        <v>1</v>
      </c>
      <c r="I51" s="39">
        <v>1</v>
      </c>
      <c r="J51" s="39">
        <v>0</v>
      </c>
      <c r="K51" s="39">
        <v>0</v>
      </c>
      <c r="L51" s="39">
        <v>0</v>
      </c>
      <c r="M51" s="39">
        <v>0</v>
      </c>
    </row>
    <row r="52" spans="1:13" ht="12.75">
      <c r="A52" s="39">
        <v>34</v>
      </c>
      <c r="B52" s="39" t="s">
        <v>554</v>
      </c>
      <c r="C52" s="39" t="s">
        <v>612</v>
      </c>
      <c r="D52" s="39">
        <v>28.5</v>
      </c>
      <c r="E52" s="39">
        <v>19</v>
      </c>
      <c r="F52" s="39">
        <v>3.5</v>
      </c>
      <c r="G52" s="39">
        <v>3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</row>
    <row r="53" spans="1:13" ht="12.75">
      <c r="A53" s="39">
        <v>35</v>
      </c>
      <c r="B53" s="39" t="s">
        <v>554</v>
      </c>
      <c r="C53" s="39" t="s">
        <v>613</v>
      </c>
      <c r="D53" s="39">
        <v>46</v>
      </c>
      <c r="E53" s="39">
        <v>47</v>
      </c>
      <c r="F53" s="39">
        <v>4</v>
      </c>
      <c r="G53" s="39">
        <v>5</v>
      </c>
      <c r="H53" s="39">
        <v>1</v>
      </c>
      <c r="I53" s="39">
        <v>1</v>
      </c>
      <c r="J53" s="39">
        <v>0</v>
      </c>
      <c r="K53" s="39">
        <v>0</v>
      </c>
      <c r="L53" s="39">
        <v>0</v>
      </c>
      <c r="M53" s="39">
        <v>0</v>
      </c>
    </row>
    <row r="54" spans="1:13" ht="12.75">
      <c r="A54" s="39">
        <v>36</v>
      </c>
      <c r="B54" s="39" t="s">
        <v>614</v>
      </c>
      <c r="C54" s="39" t="s">
        <v>615</v>
      </c>
      <c r="D54" s="39">
        <v>19</v>
      </c>
      <c r="E54" s="39">
        <v>23</v>
      </c>
      <c r="F54" s="39">
        <v>2</v>
      </c>
      <c r="G54" s="39">
        <v>2</v>
      </c>
      <c r="H54" s="39">
        <v>1</v>
      </c>
      <c r="I54" s="39">
        <v>1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39">
        <v>37</v>
      </c>
      <c r="B55" s="39" t="s">
        <v>556</v>
      </c>
      <c r="C55" s="39" t="s">
        <v>616</v>
      </c>
      <c r="D55" s="39">
        <v>23</v>
      </c>
      <c r="E55" s="39">
        <v>20</v>
      </c>
      <c r="F55" s="39">
        <v>2</v>
      </c>
      <c r="G55" s="39">
        <v>2</v>
      </c>
      <c r="H55" s="39">
        <v>1</v>
      </c>
      <c r="I55" s="39">
        <v>1</v>
      </c>
      <c r="J55" s="39">
        <v>0</v>
      </c>
      <c r="K55" s="39">
        <v>0</v>
      </c>
      <c r="L55" s="39">
        <v>0</v>
      </c>
      <c r="M55" s="39">
        <v>0</v>
      </c>
    </row>
    <row r="56" spans="1:13" ht="12.75">
      <c r="A56" s="39">
        <v>38</v>
      </c>
      <c r="B56" s="39" t="s">
        <v>617</v>
      </c>
      <c r="C56" s="39" t="s">
        <v>618</v>
      </c>
      <c r="D56" s="39">
        <v>36.25</v>
      </c>
      <c r="E56" s="39">
        <v>36</v>
      </c>
      <c r="F56" s="39">
        <v>3.5</v>
      </c>
      <c r="G56" s="39">
        <v>4</v>
      </c>
      <c r="H56" s="39">
        <v>1</v>
      </c>
      <c r="I56" s="39">
        <v>1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39">
        <v>39</v>
      </c>
      <c r="B57" s="39" t="s">
        <v>619</v>
      </c>
      <c r="C57" s="39" t="s">
        <v>620</v>
      </c>
      <c r="D57" s="39">
        <v>26</v>
      </c>
      <c r="E57" s="39">
        <v>22</v>
      </c>
      <c r="F57" s="39">
        <v>2</v>
      </c>
      <c r="G57" s="39">
        <v>2</v>
      </c>
      <c r="H57" s="39">
        <v>0.75</v>
      </c>
      <c r="I57" s="39">
        <v>2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39">
        <v>40</v>
      </c>
      <c r="B58" s="39" t="s">
        <v>621</v>
      </c>
      <c r="C58" s="39" t="s">
        <v>622</v>
      </c>
      <c r="D58" s="39">
        <v>28</v>
      </c>
      <c r="E58" s="39">
        <v>31</v>
      </c>
      <c r="F58" s="39">
        <v>5</v>
      </c>
      <c r="G58" s="39">
        <v>5</v>
      </c>
      <c r="H58" s="39">
        <v>1</v>
      </c>
      <c r="I58" s="39">
        <v>1</v>
      </c>
      <c r="J58" s="39">
        <v>0</v>
      </c>
      <c r="K58" s="39">
        <v>0</v>
      </c>
      <c r="L58" s="39">
        <v>0</v>
      </c>
      <c r="M58" s="39">
        <v>0</v>
      </c>
    </row>
    <row r="59" spans="1:13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2.75">
      <c r="A60" s="39">
        <v>42</v>
      </c>
      <c r="B60" s="39" t="s">
        <v>624</v>
      </c>
      <c r="C60" s="39" t="s">
        <v>625</v>
      </c>
      <c r="D60" s="39">
        <v>15</v>
      </c>
      <c r="E60" s="39">
        <v>18</v>
      </c>
      <c r="F60" s="39">
        <v>3.5</v>
      </c>
      <c r="G60" s="39">
        <v>3</v>
      </c>
      <c r="H60" s="39">
        <v>0.5</v>
      </c>
      <c r="I60" s="39">
        <v>1</v>
      </c>
      <c r="J60" s="39">
        <v>0</v>
      </c>
      <c r="K60" s="39">
        <v>0</v>
      </c>
      <c r="L60" s="39">
        <v>0</v>
      </c>
      <c r="M60" s="39">
        <v>0</v>
      </c>
    </row>
    <row r="61" spans="1:13" s="41" customFormat="1" ht="12.75">
      <c r="A61" s="40">
        <v>42</v>
      </c>
      <c r="B61" s="40"/>
      <c r="C61" s="40" t="s">
        <v>626</v>
      </c>
      <c r="D61" s="40">
        <f aca="true" t="shared" si="2" ref="D61:M61">SUM(D19:D60)</f>
        <v>1338.8999999999999</v>
      </c>
      <c r="E61" s="40">
        <f t="shared" si="2"/>
        <v>1256</v>
      </c>
      <c r="F61" s="40">
        <f t="shared" si="2"/>
        <v>129.85</v>
      </c>
      <c r="G61" s="40">
        <f t="shared" si="2"/>
        <v>133</v>
      </c>
      <c r="H61" s="40">
        <f t="shared" si="2"/>
        <v>42.15</v>
      </c>
      <c r="I61" s="40">
        <f t="shared" si="2"/>
        <v>47</v>
      </c>
      <c r="J61" s="40">
        <f t="shared" si="2"/>
        <v>0</v>
      </c>
      <c r="K61" s="40">
        <f t="shared" si="2"/>
        <v>0</v>
      </c>
      <c r="L61" s="40">
        <f t="shared" si="2"/>
        <v>0</v>
      </c>
      <c r="M61" s="40">
        <f t="shared" si="2"/>
        <v>0</v>
      </c>
    </row>
    <row r="62" spans="1:13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ht="25.5">
      <c r="A63" s="39">
        <v>1</v>
      </c>
      <c r="B63" s="39" t="s">
        <v>559</v>
      </c>
      <c r="C63" s="39" t="s">
        <v>627</v>
      </c>
      <c r="D63" s="39">
        <v>1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2</v>
      </c>
      <c r="B64" s="39" t="s">
        <v>564</v>
      </c>
      <c r="C64" s="39" t="s">
        <v>628</v>
      </c>
      <c r="D64" s="39">
        <v>2</v>
      </c>
      <c r="E64" s="39">
        <v>2</v>
      </c>
      <c r="F64" s="39">
        <v>1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3</v>
      </c>
      <c r="B65" s="39" t="s">
        <v>601</v>
      </c>
      <c r="C65" s="39" t="s">
        <v>629</v>
      </c>
      <c r="D65" s="39">
        <v>2</v>
      </c>
      <c r="E65" s="39">
        <v>2</v>
      </c>
      <c r="F65" s="39">
        <v>1</v>
      </c>
      <c r="G65" s="39">
        <v>1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4</v>
      </c>
      <c r="B66" s="39" t="s">
        <v>606</v>
      </c>
      <c r="C66" s="39" t="s">
        <v>630</v>
      </c>
      <c r="D66" s="39">
        <v>1</v>
      </c>
      <c r="E66" s="39">
        <v>1</v>
      </c>
      <c r="F66" s="39">
        <v>1</v>
      </c>
      <c r="G66" s="39">
        <v>1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12.75">
      <c r="A67" s="39">
        <v>5</v>
      </c>
      <c r="B67" s="39" t="s">
        <v>554</v>
      </c>
      <c r="C67" s="39" t="s">
        <v>631</v>
      </c>
      <c r="D67" s="39">
        <v>1</v>
      </c>
      <c r="E67" s="39">
        <v>1</v>
      </c>
      <c r="F67" s="39">
        <v>1</v>
      </c>
      <c r="G67" s="39">
        <v>1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s="41" customFormat="1" ht="12.75">
      <c r="A68" s="40">
        <v>5</v>
      </c>
      <c r="B68" s="40"/>
      <c r="C68" s="40" t="s">
        <v>632</v>
      </c>
      <c r="D68" s="40">
        <f aca="true" t="shared" si="3" ref="D68:M68">SUM(D63:D67)</f>
        <v>7</v>
      </c>
      <c r="E68" s="40">
        <f t="shared" si="3"/>
        <v>7</v>
      </c>
      <c r="F68" s="40">
        <f t="shared" si="3"/>
        <v>4</v>
      </c>
      <c r="G68" s="40">
        <f t="shared" si="3"/>
        <v>4</v>
      </c>
      <c r="H68" s="40">
        <f t="shared" si="3"/>
        <v>0</v>
      </c>
      <c r="I68" s="40">
        <f t="shared" si="3"/>
        <v>0</v>
      </c>
      <c r="J68" s="40">
        <f t="shared" si="3"/>
        <v>0</v>
      </c>
      <c r="K68" s="40">
        <f t="shared" si="3"/>
        <v>0</v>
      </c>
      <c r="L68" s="40">
        <f t="shared" si="3"/>
        <v>0</v>
      </c>
      <c r="M68" s="40">
        <f t="shared" si="3"/>
        <v>0</v>
      </c>
    </row>
    <row r="69" spans="1:13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1:13" ht="12.75">
      <c r="A70" s="39">
        <v>1</v>
      </c>
      <c r="B70" s="39" t="s">
        <v>562</v>
      </c>
      <c r="C70" s="39" t="s">
        <v>633</v>
      </c>
      <c r="D70" s="39">
        <v>20</v>
      </c>
      <c r="E70" s="39">
        <v>19</v>
      </c>
      <c r="F70" s="39">
        <v>5</v>
      </c>
      <c r="G70" s="39">
        <v>5</v>
      </c>
      <c r="H70" s="39">
        <v>1</v>
      </c>
      <c r="I70" s="39">
        <v>1</v>
      </c>
      <c r="J70" s="39">
        <v>0</v>
      </c>
      <c r="K70" s="39">
        <v>0</v>
      </c>
      <c r="L70" s="39">
        <v>0</v>
      </c>
      <c r="M70" s="39">
        <v>0</v>
      </c>
    </row>
    <row r="71" spans="1:13" ht="25.5">
      <c r="A71" s="39">
        <v>2</v>
      </c>
      <c r="B71" s="39" t="s">
        <v>546</v>
      </c>
      <c r="C71" s="39" t="s">
        <v>634</v>
      </c>
      <c r="D71" s="39">
        <v>13.5</v>
      </c>
      <c r="E71" s="39">
        <v>13</v>
      </c>
      <c r="F71" s="39">
        <v>1</v>
      </c>
      <c r="G71" s="39">
        <v>1</v>
      </c>
      <c r="H71" s="39">
        <v>0.5</v>
      </c>
      <c r="I71" s="39">
        <v>1</v>
      </c>
      <c r="J71" s="39">
        <v>0</v>
      </c>
      <c r="K71" s="39">
        <v>0</v>
      </c>
      <c r="L71" s="39">
        <v>0</v>
      </c>
      <c r="M71" s="39">
        <v>0</v>
      </c>
    </row>
    <row r="72" spans="1:13" ht="25.5">
      <c r="A72" s="39">
        <v>3</v>
      </c>
      <c r="B72" s="39" t="s">
        <v>546</v>
      </c>
      <c r="C72" s="39" t="s">
        <v>635</v>
      </c>
      <c r="D72" s="39">
        <v>12</v>
      </c>
      <c r="E72" s="39">
        <v>22</v>
      </c>
      <c r="F72" s="39">
        <v>2.5</v>
      </c>
      <c r="G72" s="39">
        <v>3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</row>
    <row r="73" spans="1:13" ht="12.75">
      <c r="A73" s="39">
        <v>4</v>
      </c>
      <c r="B73" s="39" t="s">
        <v>636</v>
      </c>
      <c r="C73" s="39" t="s">
        <v>637</v>
      </c>
      <c r="D73" s="39">
        <v>20.4</v>
      </c>
      <c r="E73" s="39">
        <v>20</v>
      </c>
      <c r="F73" s="39">
        <v>3</v>
      </c>
      <c r="G73" s="39">
        <v>3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ht="12.75">
      <c r="A74" s="39">
        <v>5</v>
      </c>
      <c r="B74" s="39" t="s">
        <v>584</v>
      </c>
      <c r="C74" s="39" t="s">
        <v>638</v>
      </c>
      <c r="D74" s="39">
        <v>33.5</v>
      </c>
      <c r="E74" s="39">
        <v>36</v>
      </c>
      <c r="F74" s="39">
        <v>3</v>
      </c>
      <c r="G74" s="39">
        <v>3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ht="25.5">
      <c r="A75" s="39">
        <v>6</v>
      </c>
      <c r="B75" s="39" t="s">
        <v>586</v>
      </c>
      <c r="C75" s="39" t="s">
        <v>639</v>
      </c>
      <c r="D75" s="39">
        <v>12</v>
      </c>
      <c r="E75" s="39">
        <v>12</v>
      </c>
      <c r="F75" s="39">
        <v>2</v>
      </c>
      <c r="G75" s="39">
        <v>2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</row>
    <row r="76" spans="1:13" ht="25.5">
      <c r="A76" s="39">
        <v>7</v>
      </c>
      <c r="B76" s="39" t="s">
        <v>586</v>
      </c>
      <c r="C76" s="39" t="s">
        <v>640</v>
      </c>
      <c r="D76" s="39">
        <v>13.5</v>
      </c>
      <c r="E76" s="39">
        <v>13</v>
      </c>
      <c r="F76" s="39">
        <v>1.5</v>
      </c>
      <c r="G76" s="39">
        <v>1</v>
      </c>
      <c r="H76" s="39">
        <v>1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</row>
    <row r="77" spans="1:13" ht="12.75">
      <c r="A77" s="39">
        <v>8</v>
      </c>
      <c r="B77" s="39" t="s">
        <v>604</v>
      </c>
      <c r="C77" s="39" t="s">
        <v>641</v>
      </c>
      <c r="D77" s="39">
        <v>44.25</v>
      </c>
      <c r="E77" s="39">
        <v>44</v>
      </c>
      <c r="F77" s="39">
        <v>5.5</v>
      </c>
      <c r="G77" s="39">
        <v>6</v>
      </c>
      <c r="H77" s="39">
        <v>1</v>
      </c>
      <c r="I77" s="39">
        <v>2</v>
      </c>
      <c r="J77" s="39">
        <v>0</v>
      </c>
      <c r="K77" s="39">
        <v>0</v>
      </c>
      <c r="L77" s="39">
        <v>0</v>
      </c>
      <c r="M77" s="39">
        <v>0</v>
      </c>
    </row>
    <row r="78" spans="1:13" ht="12.75">
      <c r="A78" s="39">
        <v>9</v>
      </c>
      <c r="B78" s="39" t="s">
        <v>606</v>
      </c>
      <c r="C78" s="39" t="s">
        <v>642</v>
      </c>
      <c r="D78" s="39">
        <v>20.25</v>
      </c>
      <c r="E78" s="39">
        <v>21</v>
      </c>
      <c r="F78" s="39">
        <v>3</v>
      </c>
      <c r="G78" s="39">
        <v>3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</row>
    <row r="79" spans="1:13" s="41" customFormat="1" ht="12.75">
      <c r="A79" s="40">
        <v>9</v>
      </c>
      <c r="B79" s="40"/>
      <c r="C79" s="40" t="s">
        <v>643</v>
      </c>
      <c r="D79" s="40">
        <f aca="true" t="shared" si="4" ref="D79:M79">SUM(D70:D78)</f>
        <v>189.4</v>
      </c>
      <c r="E79" s="40">
        <f t="shared" si="4"/>
        <v>200</v>
      </c>
      <c r="F79" s="40">
        <f t="shared" si="4"/>
        <v>26.5</v>
      </c>
      <c r="G79" s="40">
        <f t="shared" si="4"/>
        <v>27</v>
      </c>
      <c r="H79" s="40">
        <f t="shared" si="4"/>
        <v>3.5</v>
      </c>
      <c r="I79" s="40">
        <f t="shared" si="4"/>
        <v>5</v>
      </c>
      <c r="J79" s="40">
        <f t="shared" si="4"/>
        <v>0</v>
      </c>
      <c r="K79" s="40">
        <f t="shared" si="4"/>
        <v>0</v>
      </c>
      <c r="L79" s="40">
        <f t="shared" si="4"/>
        <v>0</v>
      </c>
      <c r="M79" s="40">
        <f t="shared" si="4"/>
        <v>0</v>
      </c>
    </row>
    <row r="80" spans="1:13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2"/>
    </row>
    <row r="81" spans="1:13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M81">(D12+D17+D61+D68+D79)</f>
        <v>2646.7999999999997</v>
      </c>
      <c r="E81" s="40">
        <f t="shared" si="5"/>
        <v>2519</v>
      </c>
      <c r="F81" s="40">
        <f t="shared" si="5"/>
        <v>207.85</v>
      </c>
      <c r="G81" s="40">
        <f t="shared" si="5"/>
        <v>205</v>
      </c>
      <c r="H81" s="40">
        <f t="shared" si="5"/>
        <v>152.15</v>
      </c>
      <c r="I81" s="40">
        <f t="shared" si="5"/>
        <v>155</v>
      </c>
      <c r="J81" s="40">
        <f t="shared" si="5"/>
        <v>4</v>
      </c>
      <c r="K81" s="40">
        <f t="shared" si="5"/>
        <v>4</v>
      </c>
      <c r="L81" s="40">
        <f t="shared" si="5"/>
        <v>8</v>
      </c>
      <c r="M81" s="40">
        <f t="shared" si="5"/>
        <v>9</v>
      </c>
    </row>
  </sheetData>
  <sheetProtection password="CE88" sheet="1" objects="1" scenarios="1"/>
  <mergeCells count="17">
    <mergeCell ref="G4:G5"/>
    <mergeCell ref="H4:H5"/>
    <mergeCell ref="A80:M80"/>
    <mergeCell ref="A13:M13"/>
    <mergeCell ref="A18:M18"/>
    <mergeCell ref="A62:M62"/>
    <mergeCell ref="A69:M69"/>
    <mergeCell ref="A1:M1"/>
    <mergeCell ref="A2:A6"/>
    <mergeCell ref="B2:B6"/>
    <mergeCell ref="C2:C6"/>
    <mergeCell ref="I4:I5"/>
    <mergeCell ref="J4:M4"/>
    <mergeCell ref="D3:D5"/>
    <mergeCell ref="E3:E5"/>
    <mergeCell ref="F3:M3"/>
    <mergeCell ref="F4:F5"/>
  </mergeCells>
  <printOptions/>
  <pageMargins left="0.7874015748031497" right="0.6299212598425197" top="0.7874015748031497" bottom="0.73" header="0.5118110236220472" footer="0.5118110236220472"/>
  <pageSetup horizontalDpi="600" verticalDpi="600" orientation="landscape" paperSize="9" scale="92" r:id="rId1"/>
  <headerFooter alignWithMargins="0">
    <oddFooter>&amp;R
&amp;P+72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C2" sqref="C2:C6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51.7109375" style="0" customWidth="1"/>
    <col min="4" max="4" width="7.00390625" style="0" customWidth="1"/>
    <col min="5" max="6" width="6.7109375" style="0" customWidth="1"/>
    <col min="7" max="7" width="6.8515625" style="0" customWidth="1"/>
    <col min="8" max="8" width="7.00390625" style="0" customWidth="1"/>
    <col min="9" max="10" width="6.8515625" style="0" customWidth="1"/>
    <col min="11" max="11" width="7.140625" style="0" customWidth="1"/>
    <col min="12" max="12" width="6.7109375" style="0" customWidth="1"/>
    <col min="13" max="13" width="6.421875" style="0" customWidth="1"/>
  </cols>
  <sheetData>
    <row r="1" spans="1:13" s="14" customFormat="1" ht="15">
      <c r="A1" s="113" t="s">
        <v>526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0.25" customHeight="1">
      <c r="A2" s="143" t="s">
        <v>0</v>
      </c>
      <c r="B2" s="116" t="s">
        <v>1</v>
      </c>
      <c r="C2" s="116" t="s">
        <v>2</v>
      </c>
      <c r="D2" s="6" t="s">
        <v>347</v>
      </c>
      <c r="E2" s="6" t="s">
        <v>347</v>
      </c>
      <c r="F2" s="6" t="s">
        <v>346</v>
      </c>
      <c r="G2" s="6" t="s">
        <v>346</v>
      </c>
      <c r="H2" s="6" t="s">
        <v>345</v>
      </c>
      <c r="I2" s="6" t="s">
        <v>345</v>
      </c>
      <c r="J2" s="6" t="s">
        <v>344</v>
      </c>
      <c r="K2" s="6" t="s">
        <v>344</v>
      </c>
      <c r="L2" s="6" t="s">
        <v>343</v>
      </c>
      <c r="M2" s="6" t="s">
        <v>343</v>
      </c>
    </row>
    <row r="3" spans="1:13" ht="9" customHeight="1">
      <c r="A3" s="144"/>
      <c r="B3" s="116"/>
      <c r="C3" s="116"/>
      <c r="D3" s="114" t="s">
        <v>42</v>
      </c>
      <c r="E3" s="115"/>
      <c r="F3" s="115"/>
      <c r="G3" s="115"/>
      <c r="H3" s="115"/>
      <c r="I3" s="115"/>
      <c r="J3" s="115"/>
      <c r="K3" s="115"/>
      <c r="L3" s="115"/>
      <c r="M3" s="115"/>
    </row>
    <row r="4" spans="1:13" ht="8.25" customHeight="1">
      <c r="A4" s="144"/>
      <c r="B4" s="116"/>
      <c r="C4" s="116"/>
      <c r="D4" s="114" t="s">
        <v>88</v>
      </c>
      <c r="E4" s="115"/>
      <c r="F4" s="115"/>
      <c r="G4" s="115"/>
      <c r="H4" s="115"/>
      <c r="I4" s="115"/>
      <c r="J4" s="115"/>
      <c r="K4" s="115"/>
      <c r="L4" s="115"/>
      <c r="M4" s="115"/>
    </row>
    <row r="5" spans="1:13" ht="54" customHeight="1">
      <c r="A5" s="144"/>
      <c r="B5" s="115"/>
      <c r="C5" s="115"/>
      <c r="D5" s="9" t="s">
        <v>342</v>
      </c>
      <c r="E5" s="9" t="s">
        <v>342</v>
      </c>
      <c r="F5" s="9" t="s">
        <v>341</v>
      </c>
      <c r="G5" s="9" t="s">
        <v>341</v>
      </c>
      <c r="H5" s="9" t="s">
        <v>340</v>
      </c>
      <c r="I5" s="9" t="s">
        <v>340</v>
      </c>
      <c r="J5" s="9" t="s">
        <v>339</v>
      </c>
      <c r="K5" s="9" t="s">
        <v>339</v>
      </c>
      <c r="L5" s="9" t="s">
        <v>180</v>
      </c>
      <c r="M5" s="9" t="s">
        <v>180</v>
      </c>
    </row>
    <row r="6" spans="1:13" ht="21" customHeight="1" thickBot="1">
      <c r="A6" s="144"/>
      <c r="B6" s="117"/>
      <c r="C6" s="117"/>
      <c r="D6" s="55" t="s">
        <v>320</v>
      </c>
      <c r="E6" s="55" t="s">
        <v>319</v>
      </c>
      <c r="F6" s="55" t="s">
        <v>320</v>
      </c>
      <c r="G6" s="55" t="s">
        <v>319</v>
      </c>
      <c r="H6" s="55" t="s">
        <v>320</v>
      </c>
      <c r="I6" s="55" t="s">
        <v>319</v>
      </c>
      <c r="J6" s="55" t="s">
        <v>320</v>
      </c>
      <c r="K6" s="55" t="s">
        <v>319</v>
      </c>
      <c r="L6" s="55" t="s">
        <v>320</v>
      </c>
      <c r="M6" s="55" t="s">
        <v>319</v>
      </c>
    </row>
    <row r="7" spans="1:13" ht="12.75">
      <c r="A7" s="38">
        <v>1</v>
      </c>
      <c r="B7" s="38" t="s">
        <v>544</v>
      </c>
      <c r="C7" s="38" t="s">
        <v>545</v>
      </c>
      <c r="D7" s="38">
        <v>0</v>
      </c>
      <c r="E7" s="38">
        <v>0</v>
      </c>
      <c r="F7" s="38">
        <v>2</v>
      </c>
      <c r="G7" s="38">
        <v>2</v>
      </c>
      <c r="H7" s="38">
        <v>7</v>
      </c>
      <c r="I7" s="38">
        <v>6</v>
      </c>
      <c r="J7" s="38">
        <v>1.5</v>
      </c>
      <c r="K7" s="38">
        <v>2</v>
      </c>
      <c r="L7" s="38">
        <v>4</v>
      </c>
      <c r="M7" s="38">
        <v>4</v>
      </c>
    </row>
    <row r="8" spans="1:13" ht="12.75">
      <c r="A8" s="39">
        <v>2</v>
      </c>
      <c r="B8" s="39" t="s">
        <v>546</v>
      </c>
      <c r="C8" s="39" t="s">
        <v>547</v>
      </c>
      <c r="D8" s="39">
        <v>0.5</v>
      </c>
      <c r="E8" s="39">
        <v>1</v>
      </c>
      <c r="F8" s="39">
        <v>2</v>
      </c>
      <c r="G8" s="39">
        <v>2</v>
      </c>
      <c r="H8" s="39">
        <v>7</v>
      </c>
      <c r="I8" s="39">
        <v>7</v>
      </c>
      <c r="J8" s="39">
        <v>1</v>
      </c>
      <c r="K8" s="39">
        <v>1</v>
      </c>
      <c r="L8" s="39">
        <v>0</v>
      </c>
      <c r="M8" s="39">
        <v>0</v>
      </c>
    </row>
    <row r="9" spans="1:13" ht="12.75">
      <c r="A9" s="39">
        <v>3</v>
      </c>
      <c r="B9" s="39" t="s">
        <v>546</v>
      </c>
      <c r="C9" s="39" t="s">
        <v>548</v>
      </c>
      <c r="D9" s="39">
        <v>1</v>
      </c>
      <c r="E9" s="39">
        <v>1</v>
      </c>
      <c r="F9" s="39">
        <v>0</v>
      </c>
      <c r="G9" s="39">
        <v>0</v>
      </c>
      <c r="H9" s="39">
        <v>16</v>
      </c>
      <c r="I9" s="39">
        <v>13</v>
      </c>
      <c r="J9" s="39">
        <v>1.5</v>
      </c>
      <c r="K9" s="39">
        <v>1</v>
      </c>
      <c r="L9" s="39">
        <v>2</v>
      </c>
      <c r="M9" s="39">
        <v>2</v>
      </c>
    </row>
    <row r="10" spans="1:13" ht="12.75">
      <c r="A10" s="39">
        <v>4</v>
      </c>
      <c r="B10" s="39" t="s">
        <v>546</v>
      </c>
      <c r="C10" s="39" t="s">
        <v>549</v>
      </c>
      <c r="D10" s="39">
        <v>0</v>
      </c>
      <c r="E10" s="39">
        <v>0</v>
      </c>
      <c r="F10" s="39">
        <v>0</v>
      </c>
      <c r="G10" s="39">
        <v>0</v>
      </c>
      <c r="H10" s="39">
        <v>6</v>
      </c>
      <c r="I10" s="39">
        <v>7</v>
      </c>
      <c r="J10" s="39">
        <v>1</v>
      </c>
      <c r="K10" s="39">
        <v>1</v>
      </c>
      <c r="L10" s="39">
        <v>3</v>
      </c>
      <c r="M10" s="39">
        <v>3</v>
      </c>
    </row>
    <row r="11" spans="1:13" ht="12.75">
      <c r="A11" s="39">
        <v>5</v>
      </c>
      <c r="B11" s="39" t="s">
        <v>550</v>
      </c>
      <c r="C11" s="39" t="s">
        <v>551</v>
      </c>
      <c r="D11" s="39">
        <v>0</v>
      </c>
      <c r="E11" s="39">
        <v>0</v>
      </c>
      <c r="F11" s="39">
        <v>1</v>
      </c>
      <c r="G11" s="39">
        <v>1</v>
      </c>
      <c r="H11" s="39">
        <v>7</v>
      </c>
      <c r="I11" s="39">
        <v>7</v>
      </c>
      <c r="J11" s="39">
        <v>2</v>
      </c>
      <c r="K11" s="39">
        <v>2</v>
      </c>
      <c r="L11" s="39">
        <v>1</v>
      </c>
      <c r="M11" s="39">
        <v>1</v>
      </c>
    </row>
    <row r="12" spans="1:13" s="41" customFormat="1" ht="12.75">
      <c r="A12" s="40">
        <v>5</v>
      </c>
      <c r="B12" s="40"/>
      <c r="C12" s="40" t="s">
        <v>552</v>
      </c>
      <c r="D12" s="40">
        <f aca="true" t="shared" si="0" ref="D12:M12">SUM(D7:D11)</f>
        <v>1.5</v>
      </c>
      <c r="E12" s="40">
        <f t="shared" si="0"/>
        <v>2</v>
      </c>
      <c r="F12" s="40">
        <f t="shared" si="0"/>
        <v>5</v>
      </c>
      <c r="G12" s="40">
        <f t="shared" si="0"/>
        <v>5</v>
      </c>
      <c r="H12" s="40">
        <f t="shared" si="0"/>
        <v>43</v>
      </c>
      <c r="I12" s="40">
        <f t="shared" si="0"/>
        <v>40</v>
      </c>
      <c r="J12" s="40">
        <f t="shared" si="0"/>
        <v>7</v>
      </c>
      <c r="K12" s="40">
        <f t="shared" si="0"/>
        <v>7</v>
      </c>
      <c r="L12" s="40">
        <f t="shared" si="0"/>
        <v>10</v>
      </c>
      <c r="M12" s="40">
        <f t="shared" si="0"/>
        <v>10</v>
      </c>
    </row>
    <row r="13" spans="1:13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2.75">
      <c r="A14" s="39">
        <v>1</v>
      </c>
      <c r="B14" s="39" t="s">
        <v>546</v>
      </c>
      <c r="C14" s="39" t="s">
        <v>553</v>
      </c>
      <c r="D14" s="39">
        <v>1</v>
      </c>
      <c r="E14" s="39">
        <v>1</v>
      </c>
      <c r="F14" s="39">
        <v>0</v>
      </c>
      <c r="G14" s="39">
        <v>0</v>
      </c>
      <c r="H14" s="39">
        <v>8</v>
      </c>
      <c r="I14" s="39">
        <v>7</v>
      </c>
      <c r="J14" s="39">
        <v>1</v>
      </c>
      <c r="K14" s="39">
        <v>1</v>
      </c>
      <c r="L14" s="39">
        <v>1.5</v>
      </c>
      <c r="M14" s="39">
        <v>1</v>
      </c>
    </row>
    <row r="15" spans="1:13" ht="12.75">
      <c r="A15" s="39">
        <v>2</v>
      </c>
      <c r="B15" s="39" t="s">
        <v>554</v>
      </c>
      <c r="C15" s="39" t="s">
        <v>555</v>
      </c>
      <c r="D15" s="39">
        <v>1</v>
      </c>
      <c r="E15" s="39">
        <v>1</v>
      </c>
      <c r="F15" s="39">
        <v>0</v>
      </c>
      <c r="G15" s="39">
        <v>0</v>
      </c>
      <c r="H15" s="39">
        <v>8</v>
      </c>
      <c r="I15" s="39">
        <v>8</v>
      </c>
      <c r="J15" s="39">
        <v>1</v>
      </c>
      <c r="K15" s="39">
        <v>1</v>
      </c>
      <c r="L15" s="39">
        <v>2</v>
      </c>
      <c r="M15" s="39">
        <v>2</v>
      </c>
    </row>
    <row r="16" spans="1:13" ht="12.75">
      <c r="A16" s="39">
        <v>3</v>
      </c>
      <c r="B16" s="39" t="s">
        <v>556</v>
      </c>
      <c r="C16" s="39" t="s">
        <v>557</v>
      </c>
      <c r="D16" s="39">
        <v>0</v>
      </c>
      <c r="E16" s="39">
        <v>0</v>
      </c>
      <c r="F16" s="39">
        <v>0</v>
      </c>
      <c r="G16" s="39">
        <v>0</v>
      </c>
      <c r="H16" s="39">
        <v>2</v>
      </c>
      <c r="I16" s="39">
        <v>2</v>
      </c>
      <c r="J16" s="39">
        <v>1</v>
      </c>
      <c r="K16" s="39">
        <v>1</v>
      </c>
      <c r="L16" s="39">
        <v>1.5</v>
      </c>
      <c r="M16" s="39">
        <v>1</v>
      </c>
    </row>
    <row r="17" spans="1:13" s="41" customFormat="1" ht="12.75">
      <c r="A17" s="40">
        <v>3</v>
      </c>
      <c r="B17" s="40"/>
      <c r="C17" s="40" t="s">
        <v>558</v>
      </c>
      <c r="D17" s="40">
        <f aca="true" t="shared" si="1" ref="D17:M17">SUM(D14:D16)</f>
        <v>2</v>
      </c>
      <c r="E17" s="40">
        <f t="shared" si="1"/>
        <v>2</v>
      </c>
      <c r="F17" s="40">
        <f t="shared" si="1"/>
        <v>0</v>
      </c>
      <c r="G17" s="40">
        <f t="shared" si="1"/>
        <v>0</v>
      </c>
      <c r="H17" s="40">
        <f t="shared" si="1"/>
        <v>18</v>
      </c>
      <c r="I17" s="40">
        <f t="shared" si="1"/>
        <v>17</v>
      </c>
      <c r="J17" s="40">
        <f t="shared" si="1"/>
        <v>3</v>
      </c>
      <c r="K17" s="40">
        <f t="shared" si="1"/>
        <v>3</v>
      </c>
      <c r="L17" s="40">
        <f t="shared" si="1"/>
        <v>5</v>
      </c>
      <c r="M17" s="40">
        <f t="shared" si="1"/>
        <v>4</v>
      </c>
    </row>
    <row r="18" spans="1:13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12.75">
      <c r="A19" s="39">
        <v>1</v>
      </c>
      <c r="B19" s="39" t="s">
        <v>559</v>
      </c>
      <c r="C19" s="39" t="s">
        <v>560</v>
      </c>
      <c r="D19" s="39">
        <v>0</v>
      </c>
      <c r="E19" s="39">
        <v>0</v>
      </c>
      <c r="F19" s="39">
        <v>0</v>
      </c>
      <c r="G19" s="39">
        <v>0</v>
      </c>
      <c r="H19" s="39">
        <v>2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</row>
    <row r="20" spans="1:13" ht="12.75">
      <c r="A20" s="39">
        <v>2</v>
      </c>
      <c r="B20" s="39" t="s">
        <v>559</v>
      </c>
      <c r="C20" s="39" t="s">
        <v>561</v>
      </c>
      <c r="D20" s="39">
        <v>0</v>
      </c>
      <c r="E20" s="39">
        <v>0</v>
      </c>
      <c r="F20" s="39">
        <v>0</v>
      </c>
      <c r="G20" s="39">
        <v>0</v>
      </c>
      <c r="H20" s="39">
        <v>1.5</v>
      </c>
      <c r="I20" s="39">
        <v>2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>
        <v>3</v>
      </c>
      <c r="B21" s="39" t="s">
        <v>562</v>
      </c>
      <c r="C21" s="39" t="s">
        <v>563</v>
      </c>
      <c r="D21" s="39">
        <v>0</v>
      </c>
      <c r="E21" s="39">
        <v>0</v>
      </c>
      <c r="F21" s="39">
        <v>0</v>
      </c>
      <c r="G21" s="39">
        <v>0</v>
      </c>
      <c r="H21" s="39">
        <v>2.5</v>
      </c>
      <c r="I21" s="39">
        <v>1</v>
      </c>
      <c r="J21" s="39">
        <v>0</v>
      </c>
      <c r="K21" s="39">
        <v>0</v>
      </c>
      <c r="L21" s="39">
        <v>0</v>
      </c>
      <c r="M21" s="39">
        <v>0</v>
      </c>
    </row>
    <row r="22" spans="1:13" ht="12.75">
      <c r="A22" s="39">
        <v>4</v>
      </c>
      <c r="B22" s="39" t="s">
        <v>564</v>
      </c>
      <c r="C22" s="39" t="s">
        <v>565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39">
        <v>1</v>
      </c>
      <c r="J22" s="39">
        <v>0</v>
      </c>
      <c r="K22" s="39">
        <v>0</v>
      </c>
      <c r="L22" s="39">
        <v>0</v>
      </c>
      <c r="M22" s="39">
        <v>0</v>
      </c>
    </row>
    <row r="23" spans="1:13" ht="12.75">
      <c r="A23" s="39">
        <v>5</v>
      </c>
      <c r="B23" s="39" t="s">
        <v>544</v>
      </c>
      <c r="C23" s="39" t="s">
        <v>566</v>
      </c>
      <c r="D23" s="39">
        <v>0</v>
      </c>
      <c r="E23" s="39">
        <v>0</v>
      </c>
      <c r="F23" s="39">
        <v>0</v>
      </c>
      <c r="G23" s="39">
        <v>0</v>
      </c>
      <c r="H23" s="39">
        <v>2</v>
      </c>
      <c r="I23" s="39">
        <v>2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39">
        <v>6</v>
      </c>
      <c r="B24" s="39" t="s">
        <v>567</v>
      </c>
      <c r="C24" s="39" t="s">
        <v>568</v>
      </c>
      <c r="D24" s="39">
        <v>0</v>
      </c>
      <c r="E24" s="39">
        <v>0</v>
      </c>
      <c r="F24" s="39">
        <v>0</v>
      </c>
      <c r="G24" s="39">
        <v>0</v>
      </c>
      <c r="H24" s="39">
        <v>1</v>
      </c>
      <c r="I24" s="39">
        <v>1</v>
      </c>
      <c r="J24" s="39">
        <v>0</v>
      </c>
      <c r="K24" s="39">
        <v>0</v>
      </c>
      <c r="L24" s="39">
        <v>0</v>
      </c>
      <c r="M24" s="39">
        <v>0</v>
      </c>
    </row>
    <row r="25" spans="1:13" ht="12.75">
      <c r="A25" s="39">
        <v>7</v>
      </c>
      <c r="B25" s="39" t="s">
        <v>546</v>
      </c>
      <c r="C25" s="39" t="s">
        <v>569</v>
      </c>
      <c r="D25" s="39">
        <v>0</v>
      </c>
      <c r="E25" s="39">
        <v>0</v>
      </c>
      <c r="F25" s="39">
        <v>0</v>
      </c>
      <c r="G25" s="39">
        <v>0</v>
      </c>
      <c r="H25" s="39">
        <v>1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</row>
    <row r="26" spans="1:13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2.75">
      <c r="A27" s="39">
        <v>9</v>
      </c>
      <c r="B27" s="39" t="s">
        <v>546</v>
      </c>
      <c r="C27" s="39" t="s">
        <v>571</v>
      </c>
      <c r="D27" s="39">
        <v>0</v>
      </c>
      <c r="E27" s="39">
        <v>0</v>
      </c>
      <c r="F27" s="39">
        <v>0</v>
      </c>
      <c r="G27" s="39">
        <v>0</v>
      </c>
      <c r="H27" s="39">
        <v>2</v>
      </c>
      <c r="I27" s="39">
        <v>2</v>
      </c>
      <c r="J27" s="39">
        <v>0</v>
      </c>
      <c r="K27" s="39">
        <v>0</v>
      </c>
      <c r="L27" s="39">
        <v>0</v>
      </c>
      <c r="M27" s="39">
        <v>0</v>
      </c>
    </row>
    <row r="28" spans="1:13" ht="12.75">
      <c r="A28" s="39">
        <v>10</v>
      </c>
      <c r="B28" s="39" t="s">
        <v>546</v>
      </c>
      <c r="C28" s="39" t="s">
        <v>572</v>
      </c>
      <c r="D28" s="39">
        <v>0</v>
      </c>
      <c r="E28" s="39">
        <v>0</v>
      </c>
      <c r="F28" s="39">
        <v>0</v>
      </c>
      <c r="G28" s="39">
        <v>0</v>
      </c>
      <c r="H28" s="39">
        <v>1.5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</row>
    <row r="29" spans="1:13" ht="12.75">
      <c r="A29" s="39">
        <v>11</v>
      </c>
      <c r="B29" s="39" t="s">
        <v>546</v>
      </c>
      <c r="C29" s="39" t="s">
        <v>573</v>
      </c>
      <c r="D29" s="39">
        <v>0</v>
      </c>
      <c r="E29" s="39">
        <v>0</v>
      </c>
      <c r="F29" s="39">
        <v>0</v>
      </c>
      <c r="G29" s="39">
        <v>0</v>
      </c>
      <c r="H29" s="39">
        <v>2</v>
      </c>
      <c r="I29" s="39">
        <v>2</v>
      </c>
      <c r="J29" s="39">
        <v>0</v>
      </c>
      <c r="K29" s="39">
        <v>0</v>
      </c>
      <c r="L29" s="39">
        <v>1</v>
      </c>
      <c r="M29" s="39">
        <v>2</v>
      </c>
    </row>
    <row r="30" spans="1:13" ht="12.75">
      <c r="A30" s="39">
        <v>12</v>
      </c>
      <c r="B30" s="39" t="s">
        <v>546</v>
      </c>
      <c r="C30" s="39" t="s">
        <v>574</v>
      </c>
      <c r="D30" s="39">
        <v>0</v>
      </c>
      <c r="E30" s="39">
        <v>0</v>
      </c>
      <c r="F30" s="39">
        <v>0</v>
      </c>
      <c r="G30" s="39">
        <v>0</v>
      </c>
      <c r="H30" s="39">
        <v>2</v>
      </c>
      <c r="I30" s="39">
        <v>2</v>
      </c>
      <c r="J30" s="39">
        <v>0</v>
      </c>
      <c r="K30" s="39">
        <v>0</v>
      </c>
      <c r="L30" s="39">
        <v>0</v>
      </c>
      <c r="M30" s="39">
        <v>0</v>
      </c>
    </row>
    <row r="31" spans="1:13" ht="12.75">
      <c r="A31" s="39">
        <v>13</v>
      </c>
      <c r="B31" s="39" t="s">
        <v>546</v>
      </c>
      <c r="C31" s="39" t="s">
        <v>575</v>
      </c>
      <c r="D31" s="39">
        <v>0</v>
      </c>
      <c r="E31" s="39">
        <v>0</v>
      </c>
      <c r="F31" s="39">
        <v>0</v>
      </c>
      <c r="G31" s="39">
        <v>0</v>
      </c>
      <c r="H31" s="39">
        <v>1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</row>
    <row r="32" spans="1:13" ht="12.75">
      <c r="A32" s="39">
        <v>14</v>
      </c>
      <c r="B32" s="39" t="s">
        <v>576</v>
      </c>
      <c r="C32" s="39" t="s">
        <v>577</v>
      </c>
      <c r="D32" s="39">
        <v>0</v>
      </c>
      <c r="E32" s="39">
        <v>0</v>
      </c>
      <c r="F32" s="39">
        <v>0</v>
      </c>
      <c r="G32" s="39">
        <v>0</v>
      </c>
      <c r="H32" s="39">
        <v>1</v>
      </c>
      <c r="I32" s="39">
        <v>1</v>
      </c>
      <c r="J32" s="39">
        <v>0</v>
      </c>
      <c r="K32" s="39">
        <v>0</v>
      </c>
      <c r="L32" s="39">
        <v>0.5</v>
      </c>
      <c r="M32" s="39">
        <v>1</v>
      </c>
    </row>
    <row r="33" spans="1:13" ht="12.75">
      <c r="A33" s="39">
        <v>15</v>
      </c>
      <c r="B33" s="39" t="s">
        <v>578</v>
      </c>
      <c r="C33" s="39" t="s">
        <v>579</v>
      </c>
      <c r="D33" s="39">
        <v>0</v>
      </c>
      <c r="E33" s="39">
        <v>0</v>
      </c>
      <c r="F33" s="39">
        <v>0</v>
      </c>
      <c r="G33" s="39">
        <v>0</v>
      </c>
      <c r="H33" s="39">
        <v>0.5</v>
      </c>
      <c r="I33" s="39">
        <v>1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9">
        <v>16</v>
      </c>
      <c r="B34" s="39" t="s">
        <v>580</v>
      </c>
      <c r="C34" s="39" t="s">
        <v>581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2.75">
      <c r="A36" s="39">
        <v>18</v>
      </c>
      <c r="B36" s="39" t="s">
        <v>584</v>
      </c>
      <c r="C36" s="39" t="s">
        <v>585</v>
      </c>
      <c r="D36" s="39">
        <v>0</v>
      </c>
      <c r="E36" s="39">
        <v>0</v>
      </c>
      <c r="F36" s="39">
        <v>0</v>
      </c>
      <c r="G36" s="39">
        <v>0</v>
      </c>
      <c r="H36" s="39">
        <v>0.5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</row>
    <row r="37" spans="1:13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2.75">
      <c r="A38" s="39">
        <v>20</v>
      </c>
      <c r="B38" s="39" t="s">
        <v>550</v>
      </c>
      <c r="C38" s="39" t="s">
        <v>588</v>
      </c>
      <c r="D38" s="39">
        <v>0</v>
      </c>
      <c r="E38" s="39">
        <v>0</v>
      </c>
      <c r="F38" s="39">
        <v>0</v>
      </c>
      <c r="G38" s="39">
        <v>0</v>
      </c>
      <c r="H38" s="39">
        <v>1.5</v>
      </c>
      <c r="I38" s="39">
        <v>2</v>
      </c>
      <c r="J38" s="39">
        <v>0</v>
      </c>
      <c r="K38" s="39">
        <v>0</v>
      </c>
      <c r="L38" s="39">
        <v>0</v>
      </c>
      <c r="M38" s="39">
        <v>0</v>
      </c>
    </row>
    <row r="39" spans="1:13" ht="12.75">
      <c r="A39" s="39">
        <v>21</v>
      </c>
      <c r="B39" s="39" t="s">
        <v>589</v>
      </c>
      <c r="C39" s="39" t="s">
        <v>590</v>
      </c>
      <c r="D39" s="39">
        <v>0</v>
      </c>
      <c r="E39" s="39">
        <v>0</v>
      </c>
      <c r="F39" s="39">
        <v>0</v>
      </c>
      <c r="G39" s="39">
        <v>0</v>
      </c>
      <c r="H39" s="39">
        <v>0.5</v>
      </c>
      <c r="I39" s="39">
        <v>1</v>
      </c>
      <c r="J39" s="39">
        <v>0</v>
      </c>
      <c r="K39" s="39">
        <v>0</v>
      </c>
      <c r="L39" s="39">
        <v>0</v>
      </c>
      <c r="M39" s="39">
        <v>0</v>
      </c>
    </row>
    <row r="40" spans="1:13" ht="12.75">
      <c r="A40" s="39">
        <v>22</v>
      </c>
      <c r="B40" s="39" t="s">
        <v>589</v>
      </c>
      <c r="C40" s="39" t="s">
        <v>591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1</v>
      </c>
      <c r="J40" s="39">
        <v>0</v>
      </c>
      <c r="K40" s="39">
        <v>0</v>
      </c>
      <c r="L40" s="39">
        <v>0.25</v>
      </c>
      <c r="M40" s="39">
        <v>1</v>
      </c>
    </row>
    <row r="41" spans="1:13" ht="12.75">
      <c r="A41" s="39">
        <v>23</v>
      </c>
      <c r="B41" s="39" t="s">
        <v>592</v>
      </c>
      <c r="C41" s="39" t="s">
        <v>593</v>
      </c>
      <c r="D41" s="39">
        <v>0</v>
      </c>
      <c r="E41" s="39">
        <v>0</v>
      </c>
      <c r="F41" s="39">
        <v>0</v>
      </c>
      <c r="G41" s="39">
        <v>0</v>
      </c>
      <c r="H41" s="39">
        <v>1</v>
      </c>
      <c r="I41" s="39">
        <v>1</v>
      </c>
      <c r="J41" s="39">
        <v>0</v>
      </c>
      <c r="K41" s="39">
        <v>0</v>
      </c>
      <c r="L41" s="39">
        <v>0.5</v>
      </c>
      <c r="M41" s="39">
        <v>1</v>
      </c>
    </row>
    <row r="42" spans="1:13" ht="12.75">
      <c r="A42" s="39">
        <v>24</v>
      </c>
      <c r="B42" s="39" t="s">
        <v>594</v>
      </c>
      <c r="C42" s="39" t="s">
        <v>595</v>
      </c>
      <c r="D42" s="39">
        <v>0</v>
      </c>
      <c r="E42" s="39">
        <v>0</v>
      </c>
      <c r="F42" s="39">
        <v>0</v>
      </c>
      <c r="G42" s="39">
        <v>0</v>
      </c>
      <c r="H42" s="39">
        <v>1</v>
      </c>
      <c r="I42" s="39">
        <v>1</v>
      </c>
      <c r="J42" s="39">
        <v>0</v>
      </c>
      <c r="K42" s="39">
        <v>0</v>
      </c>
      <c r="L42" s="39">
        <v>0</v>
      </c>
      <c r="M42" s="39">
        <v>0</v>
      </c>
    </row>
    <row r="43" spans="1:13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2.75">
      <c r="A44" s="39">
        <v>26</v>
      </c>
      <c r="B44" s="39" t="s">
        <v>597</v>
      </c>
      <c r="C44" s="39" t="s">
        <v>598</v>
      </c>
      <c r="D44" s="39">
        <v>0</v>
      </c>
      <c r="E44" s="39">
        <v>0</v>
      </c>
      <c r="F44" s="39">
        <v>0</v>
      </c>
      <c r="G44" s="39">
        <v>0</v>
      </c>
      <c r="H44" s="39">
        <v>1</v>
      </c>
      <c r="I44" s="39">
        <v>1</v>
      </c>
      <c r="J44" s="39">
        <v>0</v>
      </c>
      <c r="K44" s="39">
        <v>0</v>
      </c>
      <c r="L44" s="39">
        <v>0</v>
      </c>
      <c r="M44" s="39">
        <v>0</v>
      </c>
    </row>
    <row r="45" spans="1:13" ht="12.75">
      <c r="A45" s="39">
        <v>27</v>
      </c>
      <c r="B45" s="39" t="s">
        <v>599</v>
      </c>
      <c r="C45" s="39" t="s">
        <v>600</v>
      </c>
      <c r="D45" s="39">
        <v>0</v>
      </c>
      <c r="E45" s="39">
        <v>0</v>
      </c>
      <c r="F45" s="39">
        <v>0</v>
      </c>
      <c r="G45" s="39">
        <v>0</v>
      </c>
      <c r="H45" s="39">
        <v>0.75</v>
      </c>
      <c r="I45" s="39">
        <v>1</v>
      </c>
      <c r="J45" s="39">
        <v>0</v>
      </c>
      <c r="K45" s="39">
        <v>0</v>
      </c>
      <c r="L45" s="39">
        <v>0</v>
      </c>
      <c r="M45" s="39">
        <v>0</v>
      </c>
    </row>
    <row r="46" spans="1:13" ht="12.75">
      <c r="A46" s="39">
        <v>28</v>
      </c>
      <c r="B46" s="39" t="s">
        <v>601</v>
      </c>
      <c r="C46" s="39" t="s">
        <v>602</v>
      </c>
      <c r="D46" s="39">
        <v>0</v>
      </c>
      <c r="E46" s="39">
        <v>0</v>
      </c>
      <c r="F46" s="39">
        <v>0</v>
      </c>
      <c r="G46" s="39">
        <v>0</v>
      </c>
      <c r="H46" s="39">
        <v>0.25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ht="12.75">
      <c r="A47" s="39">
        <v>29</v>
      </c>
      <c r="B47" s="39" t="s">
        <v>601</v>
      </c>
      <c r="C47" s="39" t="s">
        <v>603</v>
      </c>
      <c r="D47" s="39">
        <v>0</v>
      </c>
      <c r="E47" s="39">
        <v>0</v>
      </c>
      <c r="F47" s="39">
        <v>0</v>
      </c>
      <c r="G47" s="39">
        <v>0</v>
      </c>
      <c r="H47" s="39">
        <v>1</v>
      </c>
      <c r="I47" s="39">
        <v>1</v>
      </c>
      <c r="J47" s="39">
        <v>0</v>
      </c>
      <c r="K47" s="39">
        <v>0</v>
      </c>
      <c r="L47" s="39">
        <v>0</v>
      </c>
      <c r="M47" s="39">
        <v>0</v>
      </c>
    </row>
    <row r="48" spans="1:13" ht="12.75">
      <c r="A48" s="39">
        <v>30</v>
      </c>
      <c r="B48" s="39" t="s">
        <v>604</v>
      </c>
      <c r="C48" s="39" t="s">
        <v>605</v>
      </c>
      <c r="D48" s="39">
        <v>0</v>
      </c>
      <c r="E48" s="39">
        <v>0</v>
      </c>
      <c r="F48" s="39">
        <v>0</v>
      </c>
      <c r="G48" s="39">
        <v>0</v>
      </c>
      <c r="H48" s="39">
        <v>1</v>
      </c>
      <c r="I48" s="39">
        <v>1</v>
      </c>
      <c r="J48" s="39">
        <v>0</v>
      </c>
      <c r="K48" s="39">
        <v>0</v>
      </c>
      <c r="L48" s="39">
        <v>0</v>
      </c>
      <c r="M48" s="39">
        <v>0</v>
      </c>
    </row>
    <row r="49" spans="1:13" ht="12.75">
      <c r="A49" s="39">
        <v>31</v>
      </c>
      <c r="B49" s="39" t="s">
        <v>606</v>
      </c>
      <c r="C49" s="39" t="s">
        <v>607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1</v>
      </c>
      <c r="J49" s="39">
        <v>0</v>
      </c>
      <c r="K49" s="39">
        <v>0</v>
      </c>
      <c r="L49" s="39">
        <v>0.15</v>
      </c>
      <c r="M49" s="39">
        <v>1</v>
      </c>
    </row>
    <row r="50" spans="1:13" ht="12.75">
      <c r="A50" s="39">
        <v>32</v>
      </c>
      <c r="B50" s="39" t="s">
        <v>608</v>
      </c>
      <c r="C50" s="39" t="s">
        <v>609</v>
      </c>
      <c r="D50" s="39">
        <v>0</v>
      </c>
      <c r="E50" s="39">
        <v>0</v>
      </c>
      <c r="F50" s="39">
        <v>0</v>
      </c>
      <c r="G50" s="39">
        <v>0</v>
      </c>
      <c r="H50" s="39">
        <v>1</v>
      </c>
      <c r="I50" s="39">
        <v>1</v>
      </c>
      <c r="J50" s="39">
        <v>0</v>
      </c>
      <c r="K50" s="39">
        <v>0</v>
      </c>
      <c r="L50" s="39">
        <v>0</v>
      </c>
      <c r="M50" s="39">
        <v>0</v>
      </c>
    </row>
    <row r="51" spans="1:13" ht="12.75">
      <c r="A51" s="39">
        <v>33</v>
      </c>
      <c r="B51" s="39" t="s">
        <v>610</v>
      </c>
      <c r="C51" s="39" t="s">
        <v>611</v>
      </c>
      <c r="D51" s="39">
        <v>0</v>
      </c>
      <c r="E51" s="39">
        <v>0</v>
      </c>
      <c r="F51" s="39">
        <v>0</v>
      </c>
      <c r="G51" s="39">
        <v>0</v>
      </c>
      <c r="H51" s="39">
        <v>1</v>
      </c>
      <c r="I51" s="39">
        <v>1</v>
      </c>
      <c r="J51" s="39">
        <v>0</v>
      </c>
      <c r="K51" s="39">
        <v>0</v>
      </c>
      <c r="L51" s="39">
        <v>0</v>
      </c>
      <c r="M51" s="39">
        <v>0</v>
      </c>
    </row>
    <row r="52" spans="1:13" ht="12.75">
      <c r="A52" s="39">
        <v>34</v>
      </c>
      <c r="B52" s="39" t="s">
        <v>554</v>
      </c>
      <c r="C52" s="39" t="s">
        <v>612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</row>
    <row r="53" spans="1:13" ht="12.75">
      <c r="A53" s="39">
        <v>35</v>
      </c>
      <c r="B53" s="39" t="s">
        <v>554</v>
      </c>
      <c r="C53" s="39" t="s">
        <v>613</v>
      </c>
      <c r="D53" s="39">
        <v>0</v>
      </c>
      <c r="E53" s="39">
        <v>0</v>
      </c>
      <c r="F53" s="39">
        <v>0</v>
      </c>
      <c r="G53" s="39">
        <v>0</v>
      </c>
      <c r="H53" s="39">
        <v>1</v>
      </c>
      <c r="I53" s="39">
        <v>1</v>
      </c>
      <c r="J53" s="39">
        <v>0</v>
      </c>
      <c r="K53" s="39">
        <v>0</v>
      </c>
      <c r="L53" s="39">
        <v>0</v>
      </c>
      <c r="M53" s="39">
        <v>0</v>
      </c>
    </row>
    <row r="54" spans="1:13" ht="12.75">
      <c r="A54" s="39">
        <v>36</v>
      </c>
      <c r="B54" s="39" t="s">
        <v>614</v>
      </c>
      <c r="C54" s="39" t="s">
        <v>615</v>
      </c>
      <c r="D54" s="39">
        <v>0</v>
      </c>
      <c r="E54" s="39">
        <v>0</v>
      </c>
      <c r="F54" s="39">
        <v>0</v>
      </c>
      <c r="G54" s="39">
        <v>0</v>
      </c>
      <c r="H54" s="39">
        <v>1</v>
      </c>
      <c r="I54" s="39">
        <v>1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39">
        <v>37</v>
      </c>
      <c r="B55" s="39" t="s">
        <v>556</v>
      </c>
      <c r="C55" s="39" t="s">
        <v>616</v>
      </c>
      <c r="D55" s="39">
        <v>0</v>
      </c>
      <c r="E55" s="39">
        <v>0</v>
      </c>
      <c r="F55" s="39">
        <v>0</v>
      </c>
      <c r="G55" s="39">
        <v>0</v>
      </c>
      <c r="H55" s="39">
        <v>1</v>
      </c>
      <c r="I55" s="39">
        <v>1</v>
      </c>
      <c r="J55" s="39">
        <v>0</v>
      </c>
      <c r="K55" s="39">
        <v>0</v>
      </c>
      <c r="L55" s="39">
        <v>0</v>
      </c>
      <c r="M55" s="39">
        <v>0</v>
      </c>
    </row>
    <row r="56" spans="1:13" ht="12.75">
      <c r="A56" s="39">
        <v>38</v>
      </c>
      <c r="B56" s="39" t="s">
        <v>617</v>
      </c>
      <c r="C56" s="39" t="s">
        <v>618</v>
      </c>
      <c r="D56" s="39">
        <v>0</v>
      </c>
      <c r="E56" s="39">
        <v>0</v>
      </c>
      <c r="F56" s="39">
        <v>0</v>
      </c>
      <c r="G56" s="39">
        <v>0</v>
      </c>
      <c r="H56" s="39">
        <v>1</v>
      </c>
      <c r="I56" s="39">
        <v>1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39">
        <v>39</v>
      </c>
      <c r="B57" s="39" t="s">
        <v>619</v>
      </c>
      <c r="C57" s="39" t="s">
        <v>620</v>
      </c>
      <c r="D57" s="39">
        <v>0</v>
      </c>
      <c r="E57" s="39">
        <v>0</v>
      </c>
      <c r="F57" s="39">
        <v>0</v>
      </c>
      <c r="G57" s="39">
        <v>0</v>
      </c>
      <c r="H57" s="39">
        <v>0.5</v>
      </c>
      <c r="I57" s="39">
        <v>1</v>
      </c>
      <c r="J57" s="39">
        <v>0</v>
      </c>
      <c r="K57" s="39">
        <v>0</v>
      </c>
      <c r="L57" s="39">
        <v>0.25</v>
      </c>
      <c r="M57" s="39">
        <v>1</v>
      </c>
    </row>
    <row r="58" spans="1:13" ht="12.75">
      <c r="A58" s="39">
        <v>40</v>
      </c>
      <c r="B58" s="39" t="s">
        <v>621</v>
      </c>
      <c r="C58" s="39" t="s">
        <v>622</v>
      </c>
      <c r="D58" s="39">
        <v>0</v>
      </c>
      <c r="E58" s="39">
        <v>0</v>
      </c>
      <c r="F58" s="39">
        <v>0</v>
      </c>
      <c r="G58" s="39">
        <v>0</v>
      </c>
      <c r="H58" s="39">
        <v>1</v>
      </c>
      <c r="I58" s="39">
        <v>1</v>
      </c>
      <c r="J58" s="39">
        <v>0</v>
      </c>
      <c r="K58" s="39">
        <v>0</v>
      </c>
      <c r="L58" s="39">
        <v>0</v>
      </c>
      <c r="M58" s="39">
        <v>0</v>
      </c>
    </row>
    <row r="59" spans="1:13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2.75">
      <c r="A60" s="39">
        <v>42</v>
      </c>
      <c r="B60" s="39" t="s">
        <v>624</v>
      </c>
      <c r="C60" s="39" t="s">
        <v>625</v>
      </c>
      <c r="D60" s="39">
        <v>0</v>
      </c>
      <c r="E60" s="39">
        <v>0</v>
      </c>
      <c r="F60" s="39">
        <v>0</v>
      </c>
      <c r="G60" s="39">
        <v>0</v>
      </c>
      <c r="H60" s="39">
        <v>0.5</v>
      </c>
      <c r="I60" s="39">
        <v>1</v>
      </c>
      <c r="J60" s="39">
        <v>0</v>
      </c>
      <c r="K60" s="39">
        <v>0</v>
      </c>
      <c r="L60" s="39">
        <v>0</v>
      </c>
      <c r="M60" s="39">
        <v>0</v>
      </c>
    </row>
    <row r="61" spans="1:13" s="41" customFormat="1" ht="12.75">
      <c r="A61" s="40">
        <v>42</v>
      </c>
      <c r="B61" s="40"/>
      <c r="C61" s="40" t="s">
        <v>626</v>
      </c>
      <c r="D61" s="40">
        <f aca="true" t="shared" si="2" ref="D61:M61">SUM(D19:D60)</f>
        <v>0</v>
      </c>
      <c r="E61" s="40">
        <f t="shared" si="2"/>
        <v>0</v>
      </c>
      <c r="F61" s="40">
        <f t="shared" si="2"/>
        <v>0</v>
      </c>
      <c r="G61" s="40">
        <f t="shared" si="2"/>
        <v>0</v>
      </c>
      <c r="H61" s="40">
        <f t="shared" si="2"/>
        <v>39.5</v>
      </c>
      <c r="I61" s="40">
        <f t="shared" si="2"/>
        <v>40</v>
      </c>
      <c r="J61" s="40">
        <f t="shared" si="2"/>
        <v>0</v>
      </c>
      <c r="K61" s="40">
        <f t="shared" si="2"/>
        <v>0</v>
      </c>
      <c r="L61" s="40">
        <f t="shared" si="2"/>
        <v>2.65</v>
      </c>
      <c r="M61" s="40">
        <f t="shared" si="2"/>
        <v>7</v>
      </c>
    </row>
    <row r="62" spans="1:13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ht="25.5">
      <c r="A63" s="39">
        <v>1</v>
      </c>
      <c r="B63" s="39" t="s">
        <v>559</v>
      </c>
      <c r="C63" s="39" t="s">
        <v>627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2</v>
      </c>
      <c r="B64" s="39" t="s">
        <v>564</v>
      </c>
      <c r="C64" s="39" t="s">
        <v>628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3</v>
      </c>
      <c r="B65" s="39" t="s">
        <v>601</v>
      </c>
      <c r="C65" s="39" t="s">
        <v>629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4</v>
      </c>
      <c r="B66" s="39" t="s">
        <v>606</v>
      </c>
      <c r="C66" s="39" t="s">
        <v>630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12.75">
      <c r="A67" s="39">
        <v>5</v>
      </c>
      <c r="B67" s="39" t="s">
        <v>554</v>
      </c>
      <c r="C67" s="39" t="s">
        <v>631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s="41" customFormat="1" ht="12.75">
      <c r="A68" s="40">
        <v>5</v>
      </c>
      <c r="B68" s="40"/>
      <c r="C68" s="40" t="s">
        <v>632</v>
      </c>
      <c r="D68" s="40">
        <f aca="true" t="shared" si="3" ref="D68:M68">SUM(D63:D67)</f>
        <v>0</v>
      </c>
      <c r="E68" s="40">
        <f t="shared" si="3"/>
        <v>0</v>
      </c>
      <c r="F68" s="40">
        <f t="shared" si="3"/>
        <v>0</v>
      </c>
      <c r="G68" s="40">
        <f t="shared" si="3"/>
        <v>0</v>
      </c>
      <c r="H68" s="40">
        <f t="shared" si="3"/>
        <v>0</v>
      </c>
      <c r="I68" s="40">
        <f t="shared" si="3"/>
        <v>0</v>
      </c>
      <c r="J68" s="40">
        <f t="shared" si="3"/>
        <v>0</v>
      </c>
      <c r="K68" s="40">
        <f t="shared" si="3"/>
        <v>0</v>
      </c>
      <c r="L68" s="40">
        <f t="shared" si="3"/>
        <v>0</v>
      </c>
      <c r="M68" s="40">
        <f t="shared" si="3"/>
        <v>0</v>
      </c>
    </row>
    <row r="69" spans="1:13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1:13" ht="12.75">
      <c r="A70" s="39">
        <v>1</v>
      </c>
      <c r="B70" s="39" t="s">
        <v>562</v>
      </c>
      <c r="C70" s="39" t="s">
        <v>633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1</v>
      </c>
      <c r="M70" s="39">
        <v>1</v>
      </c>
    </row>
    <row r="71" spans="1:13" ht="25.5">
      <c r="A71" s="39">
        <v>2</v>
      </c>
      <c r="B71" s="39" t="s">
        <v>546</v>
      </c>
      <c r="C71" s="39" t="s">
        <v>634</v>
      </c>
      <c r="D71" s="39">
        <v>0</v>
      </c>
      <c r="E71" s="39">
        <v>0</v>
      </c>
      <c r="F71" s="39">
        <v>0</v>
      </c>
      <c r="G71" s="39">
        <v>0</v>
      </c>
      <c r="H71" s="39">
        <v>0.5</v>
      </c>
      <c r="I71" s="39">
        <v>1</v>
      </c>
      <c r="J71" s="39">
        <v>0</v>
      </c>
      <c r="K71" s="39">
        <v>0</v>
      </c>
      <c r="L71" s="39">
        <v>0</v>
      </c>
      <c r="M71" s="39">
        <v>0</v>
      </c>
    </row>
    <row r="72" spans="1:13" ht="25.5">
      <c r="A72" s="39">
        <v>3</v>
      </c>
      <c r="B72" s="39" t="s">
        <v>546</v>
      </c>
      <c r="C72" s="39" t="s">
        <v>635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</row>
    <row r="73" spans="1:13" ht="12.75">
      <c r="A73" s="39">
        <v>4</v>
      </c>
      <c r="B73" s="39" t="s">
        <v>636</v>
      </c>
      <c r="C73" s="39" t="s">
        <v>637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ht="12.75">
      <c r="A74" s="39">
        <v>5</v>
      </c>
      <c r="B74" s="39" t="s">
        <v>584</v>
      </c>
      <c r="C74" s="39" t="s">
        <v>638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ht="25.5">
      <c r="A75" s="39">
        <v>6</v>
      </c>
      <c r="B75" s="39" t="s">
        <v>586</v>
      </c>
      <c r="C75" s="39" t="s">
        <v>639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</row>
    <row r="76" spans="1:13" ht="25.5">
      <c r="A76" s="39">
        <v>7</v>
      </c>
      <c r="B76" s="39" t="s">
        <v>586</v>
      </c>
      <c r="C76" s="39" t="s">
        <v>640</v>
      </c>
      <c r="D76" s="39">
        <v>0</v>
      </c>
      <c r="E76" s="39">
        <v>0</v>
      </c>
      <c r="F76" s="39">
        <v>0</v>
      </c>
      <c r="G76" s="39">
        <v>0</v>
      </c>
      <c r="H76" s="39">
        <v>1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</row>
    <row r="77" spans="1:13" ht="12.75">
      <c r="A77" s="39">
        <v>8</v>
      </c>
      <c r="B77" s="39" t="s">
        <v>604</v>
      </c>
      <c r="C77" s="39" t="s">
        <v>641</v>
      </c>
      <c r="D77" s="39">
        <v>0</v>
      </c>
      <c r="E77" s="39">
        <v>0</v>
      </c>
      <c r="F77" s="39">
        <v>0</v>
      </c>
      <c r="G77" s="39">
        <v>0</v>
      </c>
      <c r="H77" s="39">
        <v>0.5</v>
      </c>
      <c r="I77" s="39">
        <v>1</v>
      </c>
      <c r="J77" s="39">
        <v>0</v>
      </c>
      <c r="K77" s="39">
        <v>0</v>
      </c>
      <c r="L77" s="39">
        <v>0.5</v>
      </c>
      <c r="M77" s="39">
        <v>1</v>
      </c>
    </row>
    <row r="78" spans="1:13" ht="12.75">
      <c r="A78" s="39">
        <v>9</v>
      </c>
      <c r="B78" s="39" t="s">
        <v>606</v>
      </c>
      <c r="C78" s="39" t="s">
        <v>642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</row>
    <row r="79" spans="1:13" s="41" customFormat="1" ht="12.75">
      <c r="A79" s="40">
        <v>9</v>
      </c>
      <c r="B79" s="40"/>
      <c r="C79" s="40" t="s">
        <v>643</v>
      </c>
      <c r="D79" s="40">
        <f aca="true" t="shared" si="4" ref="D79:M79">SUM(D70:D78)</f>
        <v>0</v>
      </c>
      <c r="E79" s="40">
        <f t="shared" si="4"/>
        <v>0</v>
      </c>
      <c r="F79" s="40">
        <f t="shared" si="4"/>
        <v>0</v>
      </c>
      <c r="G79" s="40">
        <f t="shared" si="4"/>
        <v>0</v>
      </c>
      <c r="H79" s="40">
        <f t="shared" si="4"/>
        <v>2</v>
      </c>
      <c r="I79" s="40">
        <f t="shared" si="4"/>
        <v>3</v>
      </c>
      <c r="J79" s="40">
        <f t="shared" si="4"/>
        <v>0</v>
      </c>
      <c r="K79" s="40">
        <f t="shared" si="4"/>
        <v>0</v>
      </c>
      <c r="L79" s="40">
        <f t="shared" si="4"/>
        <v>1.5</v>
      </c>
      <c r="M79" s="40">
        <f t="shared" si="4"/>
        <v>2</v>
      </c>
    </row>
    <row r="80" spans="1:13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2"/>
    </row>
    <row r="81" spans="1:13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M81">(D12+D17+D61+D68+D79)</f>
        <v>3.5</v>
      </c>
      <c r="E81" s="40">
        <f t="shared" si="5"/>
        <v>4</v>
      </c>
      <c r="F81" s="40">
        <f t="shared" si="5"/>
        <v>5</v>
      </c>
      <c r="G81" s="40">
        <f t="shared" si="5"/>
        <v>5</v>
      </c>
      <c r="H81" s="40">
        <f t="shared" si="5"/>
        <v>102.5</v>
      </c>
      <c r="I81" s="40">
        <f t="shared" si="5"/>
        <v>100</v>
      </c>
      <c r="J81" s="40">
        <f t="shared" si="5"/>
        <v>10</v>
      </c>
      <c r="K81" s="40">
        <f t="shared" si="5"/>
        <v>10</v>
      </c>
      <c r="L81" s="40">
        <f t="shared" si="5"/>
        <v>19.15</v>
      </c>
      <c r="M81" s="40">
        <f t="shared" si="5"/>
        <v>23</v>
      </c>
    </row>
  </sheetData>
  <sheetProtection password="CE88" sheet="1" objects="1" scenarios="1"/>
  <mergeCells count="11">
    <mergeCell ref="A80:M80"/>
    <mergeCell ref="A13:M13"/>
    <mergeCell ref="A18:M18"/>
    <mergeCell ref="A62:M62"/>
    <mergeCell ref="A69:M69"/>
    <mergeCell ref="A1:M1"/>
    <mergeCell ref="D3:M3"/>
    <mergeCell ref="D4:M4"/>
    <mergeCell ref="B2:B6"/>
    <mergeCell ref="A2:A6"/>
    <mergeCell ref="C2:C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3" r:id="rId1"/>
  <headerFooter alignWithMargins="0">
    <oddFooter>&amp;R&amp;P+75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55.8515625" style="0" customWidth="1"/>
    <col min="4" max="4" width="5.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5.71093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140625" style="0" customWidth="1"/>
  </cols>
  <sheetData>
    <row r="1" spans="1:13" s="15" customFormat="1" ht="15">
      <c r="A1" s="113" t="s">
        <v>527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116" t="s">
        <v>0</v>
      </c>
      <c r="B2" s="116" t="s">
        <v>1</v>
      </c>
      <c r="C2" s="116" t="s">
        <v>2</v>
      </c>
      <c r="D2" s="6" t="s">
        <v>338</v>
      </c>
      <c r="E2" s="6" t="s">
        <v>338</v>
      </c>
      <c r="F2" s="6" t="s">
        <v>337</v>
      </c>
      <c r="G2" s="6" t="s">
        <v>337</v>
      </c>
      <c r="H2" s="6" t="s">
        <v>336</v>
      </c>
      <c r="I2" s="6" t="s">
        <v>336</v>
      </c>
      <c r="J2" s="6" t="s">
        <v>335</v>
      </c>
      <c r="K2" s="6" t="s">
        <v>335</v>
      </c>
      <c r="L2" s="6" t="s">
        <v>334</v>
      </c>
      <c r="M2" s="6" t="s">
        <v>334</v>
      </c>
    </row>
    <row r="3" spans="1:13" ht="10.5" customHeight="1">
      <c r="A3" s="116"/>
      <c r="B3" s="116"/>
      <c r="C3" s="116"/>
      <c r="D3" s="114" t="s">
        <v>88</v>
      </c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0.5" customHeight="1">
      <c r="A4" s="116"/>
      <c r="B4" s="116"/>
      <c r="C4" s="116"/>
      <c r="D4" s="87" t="s">
        <v>333</v>
      </c>
      <c r="E4" s="87" t="s">
        <v>333</v>
      </c>
      <c r="F4" s="114" t="s">
        <v>42</v>
      </c>
      <c r="G4" s="115"/>
      <c r="H4" s="115"/>
      <c r="I4" s="115"/>
      <c r="J4" s="115"/>
      <c r="K4" s="115"/>
      <c r="L4" s="115"/>
      <c r="M4" s="115"/>
    </row>
    <row r="5" spans="1:13" ht="71.25" customHeight="1">
      <c r="A5" s="115"/>
      <c r="B5" s="115"/>
      <c r="C5" s="115"/>
      <c r="D5" s="115"/>
      <c r="E5" s="115"/>
      <c r="F5" s="3" t="s">
        <v>332</v>
      </c>
      <c r="G5" s="3" t="s">
        <v>332</v>
      </c>
      <c r="H5" s="3" t="s">
        <v>331</v>
      </c>
      <c r="I5" s="3" t="s">
        <v>331</v>
      </c>
      <c r="J5" s="3" t="s">
        <v>330</v>
      </c>
      <c r="K5" s="3" t="s">
        <v>330</v>
      </c>
      <c r="L5" s="3" t="s">
        <v>180</v>
      </c>
      <c r="M5" s="3" t="s">
        <v>180</v>
      </c>
    </row>
    <row r="6" spans="1:13" ht="24" customHeight="1" thickBot="1">
      <c r="A6" s="117"/>
      <c r="B6" s="117"/>
      <c r="C6" s="117"/>
      <c r="D6" s="43" t="s">
        <v>329</v>
      </c>
      <c r="E6" s="43" t="s">
        <v>319</v>
      </c>
      <c r="F6" s="43" t="s">
        <v>329</v>
      </c>
      <c r="G6" s="43" t="s">
        <v>319</v>
      </c>
      <c r="H6" s="43" t="s">
        <v>329</v>
      </c>
      <c r="I6" s="43" t="s">
        <v>319</v>
      </c>
      <c r="J6" s="43" t="s">
        <v>329</v>
      </c>
      <c r="K6" s="43" t="s">
        <v>319</v>
      </c>
      <c r="L6" s="43" t="s">
        <v>329</v>
      </c>
      <c r="M6" s="43" t="s">
        <v>319</v>
      </c>
    </row>
    <row r="7" spans="1:13" ht="12.75">
      <c r="A7" s="38">
        <v>1</v>
      </c>
      <c r="B7" s="38" t="s">
        <v>544</v>
      </c>
      <c r="C7" s="38" t="s">
        <v>545</v>
      </c>
      <c r="D7" s="38">
        <v>8.5</v>
      </c>
      <c r="E7" s="38">
        <v>8</v>
      </c>
      <c r="F7" s="38">
        <v>1</v>
      </c>
      <c r="G7" s="38">
        <v>1</v>
      </c>
      <c r="H7" s="38">
        <v>2</v>
      </c>
      <c r="I7" s="38">
        <v>2</v>
      </c>
      <c r="J7" s="38">
        <v>0</v>
      </c>
      <c r="K7" s="38">
        <v>0</v>
      </c>
      <c r="L7" s="38">
        <v>5.5</v>
      </c>
      <c r="M7" s="38">
        <v>5</v>
      </c>
    </row>
    <row r="8" spans="1:13" ht="12.75">
      <c r="A8" s="39">
        <v>2</v>
      </c>
      <c r="B8" s="39" t="s">
        <v>546</v>
      </c>
      <c r="C8" s="39" t="s">
        <v>547</v>
      </c>
      <c r="D8" s="39">
        <v>7</v>
      </c>
      <c r="E8" s="39">
        <v>8</v>
      </c>
      <c r="F8" s="39">
        <v>1</v>
      </c>
      <c r="G8" s="39">
        <v>1</v>
      </c>
      <c r="H8" s="39">
        <v>2</v>
      </c>
      <c r="I8" s="39">
        <v>3</v>
      </c>
      <c r="J8" s="39">
        <v>1</v>
      </c>
      <c r="K8" s="39">
        <v>1</v>
      </c>
      <c r="L8" s="39">
        <v>3</v>
      </c>
      <c r="M8" s="39">
        <v>3</v>
      </c>
    </row>
    <row r="9" spans="1:13" ht="12.75">
      <c r="A9" s="39">
        <v>3</v>
      </c>
      <c r="B9" s="39" t="s">
        <v>546</v>
      </c>
      <c r="C9" s="39" t="s">
        <v>548</v>
      </c>
      <c r="D9" s="39">
        <v>11</v>
      </c>
      <c r="E9" s="39">
        <v>9</v>
      </c>
      <c r="F9" s="39">
        <v>1</v>
      </c>
      <c r="G9" s="39">
        <v>1</v>
      </c>
      <c r="H9" s="39">
        <v>2.5</v>
      </c>
      <c r="I9" s="39">
        <v>2</v>
      </c>
      <c r="J9" s="39">
        <v>1</v>
      </c>
      <c r="K9" s="39">
        <v>1</v>
      </c>
      <c r="L9" s="39">
        <v>6.5</v>
      </c>
      <c r="M9" s="39">
        <v>5</v>
      </c>
    </row>
    <row r="10" spans="1:13" ht="12.75">
      <c r="A10" s="39">
        <v>4</v>
      </c>
      <c r="B10" s="39" t="s">
        <v>546</v>
      </c>
      <c r="C10" s="39" t="s">
        <v>549</v>
      </c>
      <c r="D10" s="39">
        <v>2.5</v>
      </c>
      <c r="E10" s="39">
        <v>3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2.5</v>
      </c>
      <c r="M10" s="39">
        <v>3</v>
      </c>
    </row>
    <row r="11" spans="1:13" ht="12.75">
      <c r="A11" s="39">
        <v>5</v>
      </c>
      <c r="B11" s="39" t="s">
        <v>550</v>
      </c>
      <c r="C11" s="39" t="s">
        <v>551</v>
      </c>
      <c r="D11" s="39">
        <v>16</v>
      </c>
      <c r="E11" s="39">
        <v>16</v>
      </c>
      <c r="F11" s="39">
        <v>2</v>
      </c>
      <c r="G11" s="39">
        <v>2</v>
      </c>
      <c r="H11" s="39">
        <v>3</v>
      </c>
      <c r="I11" s="39">
        <v>3</v>
      </c>
      <c r="J11" s="39">
        <v>3</v>
      </c>
      <c r="K11" s="39">
        <v>3</v>
      </c>
      <c r="L11" s="39">
        <v>8</v>
      </c>
      <c r="M11" s="39">
        <v>8</v>
      </c>
    </row>
    <row r="12" spans="1:13" s="41" customFormat="1" ht="12.75">
      <c r="A12" s="40">
        <v>5</v>
      </c>
      <c r="B12" s="40"/>
      <c r="C12" s="40" t="s">
        <v>552</v>
      </c>
      <c r="D12" s="40">
        <f aca="true" t="shared" si="0" ref="D12:M12">SUM(D7:D11)</f>
        <v>45</v>
      </c>
      <c r="E12" s="40">
        <f t="shared" si="0"/>
        <v>44</v>
      </c>
      <c r="F12" s="40">
        <f t="shared" si="0"/>
        <v>5</v>
      </c>
      <c r="G12" s="40">
        <f t="shared" si="0"/>
        <v>5</v>
      </c>
      <c r="H12" s="40">
        <f t="shared" si="0"/>
        <v>9.5</v>
      </c>
      <c r="I12" s="40">
        <f t="shared" si="0"/>
        <v>10</v>
      </c>
      <c r="J12" s="40">
        <f t="shared" si="0"/>
        <v>5</v>
      </c>
      <c r="K12" s="40">
        <f t="shared" si="0"/>
        <v>5</v>
      </c>
      <c r="L12" s="40">
        <f t="shared" si="0"/>
        <v>25.5</v>
      </c>
      <c r="M12" s="40">
        <f t="shared" si="0"/>
        <v>24</v>
      </c>
    </row>
    <row r="13" spans="1:13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2.75">
      <c r="A14" s="39">
        <v>1</v>
      </c>
      <c r="B14" s="39" t="s">
        <v>546</v>
      </c>
      <c r="C14" s="39" t="s">
        <v>553</v>
      </c>
      <c r="D14" s="39">
        <v>8</v>
      </c>
      <c r="E14" s="39">
        <v>7</v>
      </c>
      <c r="F14" s="39">
        <v>1</v>
      </c>
      <c r="G14" s="39">
        <v>1</v>
      </c>
      <c r="H14" s="39">
        <v>1</v>
      </c>
      <c r="I14" s="39">
        <v>1</v>
      </c>
      <c r="J14" s="39">
        <v>0</v>
      </c>
      <c r="K14" s="39">
        <v>0</v>
      </c>
      <c r="L14" s="39">
        <v>6</v>
      </c>
      <c r="M14" s="39">
        <v>5</v>
      </c>
    </row>
    <row r="15" spans="1:13" ht="12.75">
      <c r="A15" s="39">
        <v>2</v>
      </c>
      <c r="B15" s="39" t="s">
        <v>554</v>
      </c>
      <c r="C15" s="39" t="s">
        <v>555</v>
      </c>
      <c r="D15" s="39">
        <v>13.5</v>
      </c>
      <c r="E15" s="39">
        <v>14</v>
      </c>
      <c r="F15" s="39">
        <v>1</v>
      </c>
      <c r="G15" s="39">
        <v>1</v>
      </c>
      <c r="H15" s="39">
        <v>1</v>
      </c>
      <c r="I15" s="39">
        <v>1</v>
      </c>
      <c r="J15" s="39">
        <v>0</v>
      </c>
      <c r="K15" s="39">
        <v>0</v>
      </c>
      <c r="L15" s="39">
        <v>11.5</v>
      </c>
      <c r="M15" s="39">
        <v>12</v>
      </c>
    </row>
    <row r="16" spans="1:13" ht="12.75">
      <c r="A16" s="39">
        <v>3</v>
      </c>
      <c r="B16" s="39" t="s">
        <v>556</v>
      </c>
      <c r="C16" s="39" t="s">
        <v>557</v>
      </c>
      <c r="D16" s="39">
        <v>6</v>
      </c>
      <c r="E16" s="39">
        <v>5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</v>
      </c>
      <c r="M16" s="39">
        <v>5</v>
      </c>
    </row>
    <row r="17" spans="1:13" s="41" customFormat="1" ht="12.75">
      <c r="A17" s="40">
        <v>3</v>
      </c>
      <c r="B17" s="40"/>
      <c r="C17" s="40" t="s">
        <v>558</v>
      </c>
      <c r="D17" s="40">
        <f aca="true" t="shared" si="1" ref="D17:M17">SUM(D14:D16)</f>
        <v>27.5</v>
      </c>
      <c r="E17" s="40">
        <f t="shared" si="1"/>
        <v>26</v>
      </c>
      <c r="F17" s="40">
        <f t="shared" si="1"/>
        <v>2</v>
      </c>
      <c r="G17" s="40">
        <f t="shared" si="1"/>
        <v>2</v>
      </c>
      <c r="H17" s="40">
        <f t="shared" si="1"/>
        <v>2</v>
      </c>
      <c r="I17" s="40">
        <f t="shared" si="1"/>
        <v>2</v>
      </c>
      <c r="J17" s="40">
        <f t="shared" si="1"/>
        <v>0</v>
      </c>
      <c r="K17" s="40">
        <f t="shared" si="1"/>
        <v>0</v>
      </c>
      <c r="L17" s="40">
        <f t="shared" si="1"/>
        <v>23.5</v>
      </c>
      <c r="M17" s="40">
        <f t="shared" si="1"/>
        <v>22</v>
      </c>
    </row>
    <row r="18" spans="1:13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12.75">
      <c r="A19" s="39">
        <v>1</v>
      </c>
      <c r="B19" s="39" t="s">
        <v>559</v>
      </c>
      <c r="C19" s="39" t="s">
        <v>560</v>
      </c>
      <c r="D19" s="39">
        <v>2</v>
      </c>
      <c r="E19" s="39">
        <v>2</v>
      </c>
      <c r="F19" s="39">
        <v>2</v>
      </c>
      <c r="G19" s="39">
        <v>2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ht="12.75">
      <c r="A20" s="39">
        <v>2</v>
      </c>
      <c r="B20" s="39" t="s">
        <v>559</v>
      </c>
      <c r="C20" s="39" t="s">
        <v>561</v>
      </c>
      <c r="D20" s="39">
        <v>2</v>
      </c>
      <c r="E20" s="39">
        <v>0</v>
      </c>
      <c r="F20" s="39">
        <v>1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</row>
    <row r="21" spans="1:13" ht="12.75">
      <c r="A21" s="39">
        <v>3</v>
      </c>
      <c r="B21" s="39" t="s">
        <v>562</v>
      </c>
      <c r="C21" s="39" t="s">
        <v>563</v>
      </c>
      <c r="D21" s="39">
        <v>1.5</v>
      </c>
      <c r="E21" s="39">
        <v>2</v>
      </c>
      <c r="F21" s="39">
        <v>1.5</v>
      </c>
      <c r="G21" s="39">
        <v>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ht="12.75">
      <c r="A22" s="39">
        <v>4</v>
      </c>
      <c r="B22" s="39" t="s">
        <v>564</v>
      </c>
      <c r="C22" s="39" t="s">
        <v>565</v>
      </c>
      <c r="D22" s="39">
        <v>19</v>
      </c>
      <c r="E22" s="39">
        <v>19</v>
      </c>
      <c r="F22" s="39">
        <v>1</v>
      </c>
      <c r="G22" s="39">
        <v>1</v>
      </c>
      <c r="H22" s="39">
        <v>0</v>
      </c>
      <c r="I22" s="39">
        <v>0</v>
      </c>
      <c r="J22" s="39">
        <v>18</v>
      </c>
      <c r="K22" s="39">
        <v>3</v>
      </c>
      <c r="L22" s="39">
        <v>0</v>
      </c>
      <c r="M22" s="39">
        <v>15</v>
      </c>
    </row>
    <row r="23" spans="1:13" ht="12.75">
      <c r="A23" s="39">
        <v>5</v>
      </c>
      <c r="B23" s="39" t="s">
        <v>544</v>
      </c>
      <c r="C23" s="39" t="s">
        <v>566</v>
      </c>
      <c r="D23" s="39">
        <v>3</v>
      </c>
      <c r="E23" s="39">
        <v>3</v>
      </c>
      <c r="F23" s="39">
        <v>1</v>
      </c>
      <c r="G23" s="39">
        <v>1</v>
      </c>
      <c r="H23" s="39">
        <v>0</v>
      </c>
      <c r="I23" s="39">
        <v>0</v>
      </c>
      <c r="J23" s="39">
        <v>1</v>
      </c>
      <c r="K23" s="39">
        <v>1</v>
      </c>
      <c r="L23" s="39">
        <v>1</v>
      </c>
      <c r="M23" s="39">
        <v>1</v>
      </c>
    </row>
    <row r="24" spans="1:13" ht="12.75">
      <c r="A24" s="39">
        <v>6</v>
      </c>
      <c r="B24" s="39" t="s">
        <v>567</v>
      </c>
      <c r="C24" s="39" t="s">
        <v>568</v>
      </c>
      <c r="D24" s="39">
        <v>2</v>
      </c>
      <c r="E24" s="39">
        <v>1</v>
      </c>
      <c r="F24" s="39">
        <v>1</v>
      </c>
      <c r="G24" s="39">
        <v>0</v>
      </c>
      <c r="H24" s="39">
        <v>0</v>
      </c>
      <c r="I24" s="39">
        <v>0</v>
      </c>
      <c r="J24" s="39">
        <v>1</v>
      </c>
      <c r="K24" s="39">
        <v>1</v>
      </c>
      <c r="L24" s="39">
        <v>0</v>
      </c>
      <c r="M24" s="39">
        <v>0</v>
      </c>
    </row>
    <row r="25" spans="1:13" ht="12.75">
      <c r="A25" s="39">
        <v>7</v>
      </c>
      <c r="B25" s="39" t="s">
        <v>546</v>
      </c>
      <c r="C25" s="39" t="s">
        <v>569</v>
      </c>
      <c r="D25" s="39">
        <v>5</v>
      </c>
      <c r="E25" s="39">
        <v>4</v>
      </c>
      <c r="F25" s="39">
        <v>1</v>
      </c>
      <c r="G25" s="39">
        <v>0</v>
      </c>
      <c r="H25" s="39">
        <v>1</v>
      </c>
      <c r="I25" s="39">
        <v>1</v>
      </c>
      <c r="J25" s="39">
        <v>2</v>
      </c>
      <c r="K25" s="39">
        <v>2</v>
      </c>
      <c r="L25" s="39">
        <v>1</v>
      </c>
      <c r="M25" s="39">
        <v>1</v>
      </c>
    </row>
    <row r="26" spans="1:13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2.75">
      <c r="A27" s="39">
        <v>9</v>
      </c>
      <c r="B27" s="39" t="s">
        <v>546</v>
      </c>
      <c r="C27" s="39" t="s">
        <v>571</v>
      </c>
      <c r="D27" s="39">
        <v>3</v>
      </c>
      <c r="E27" s="39">
        <v>3</v>
      </c>
      <c r="F27" s="39">
        <v>3</v>
      </c>
      <c r="G27" s="39">
        <v>3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ht="12.75">
      <c r="A28" s="39">
        <v>10</v>
      </c>
      <c r="B28" s="39" t="s">
        <v>546</v>
      </c>
      <c r="C28" s="39" t="s">
        <v>572</v>
      </c>
      <c r="D28" s="39">
        <v>6</v>
      </c>
      <c r="E28" s="39">
        <v>5</v>
      </c>
      <c r="F28" s="39">
        <v>1</v>
      </c>
      <c r="G28" s="39">
        <v>1</v>
      </c>
      <c r="H28" s="39">
        <v>0.5</v>
      </c>
      <c r="I28" s="39">
        <v>0</v>
      </c>
      <c r="J28" s="39">
        <v>0</v>
      </c>
      <c r="K28" s="39">
        <v>0</v>
      </c>
      <c r="L28" s="39">
        <v>4.5</v>
      </c>
      <c r="M28" s="39">
        <v>4</v>
      </c>
    </row>
    <row r="29" spans="1:13" ht="12.75">
      <c r="A29" s="39">
        <v>11</v>
      </c>
      <c r="B29" s="39" t="s">
        <v>546</v>
      </c>
      <c r="C29" s="39" t="s">
        <v>573</v>
      </c>
      <c r="D29" s="39">
        <v>13</v>
      </c>
      <c r="E29" s="39">
        <v>10</v>
      </c>
      <c r="F29" s="39">
        <v>1</v>
      </c>
      <c r="G29" s="39">
        <v>1</v>
      </c>
      <c r="H29" s="39">
        <v>1</v>
      </c>
      <c r="I29" s="39">
        <v>1</v>
      </c>
      <c r="J29" s="39">
        <v>3</v>
      </c>
      <c r="K29" s="39">
        <v>2</v>
      </c>
      <c r="L29" s="39">
        <v>8</v>
      </c>
      <c r="M29" s="39">
        <v>6</v>
      </c>
    </row>
    <row r="30" spans="1:13" ht="12.75">
      <c r="A30" s="39">
        <v>12</v>
      </c>
      <c r="B30" s="39" t="s">
        <v>546</v>
      </c>
      <c r="C30" s="39" t="s">
        <v>574</v>
      </c>
      <c r="D30" s="39">
        <v>8</v>
      </c>
      <c r="E30" s="39">
        <v>9</v>
      </c>
      <c r="F30" s="39">
        <v>1</v>
      </c>
      <c r="G30" s="39">
        <v>1</v>
      </c>
      <c r="H30" s="39">
        <v>1</v>
      </c>
      <c r="I30" s="39">
        <v>1</v>
      </c>
      <c r="J30" s="39">
        <v>0</v>
      </c>
      <c r="K30" s="39">
        <v>0</v>
      </c>
      <c r="L30" s="39">
        <v>6</v>
      </c>
      <c r="M30" s="39">
        <v>7</v>
      </c>
    </row>
    <row r="31" spans="1:13" ht="12.75">
      <c r="A31" s="39">
        <v>13</v>
      </c>
      <c r="B31" s="39" t="s">
        <v>546</v>
      </c>
      <c r="C31" s="39" t="s">
        <v>575</v>
      </c>
      <c r="D31" s="39">
        <v>5</v>
      </c>
      <c r="E31" s="39">
        <v>5</v>
      </c>
      <c r="F31" s="39">
        <v>1</v>
      </c>
      <c r="G31" s="39">
        <v>2</v>
      </c>
      <c r="H31" s="39">
        <v>0</v>
      </c>
      <c r="I31" s="39">
        <v>0</v>
      </c>
      <c r="J31" s="39">
        <v>0</v>
      </c>
      <c r="K31" s="39">
        <v>0</v>
      </c>
      <c r="L31" s="39">
        <v>4</v>
      </c>
      <c r="M31" s="39">
        <v>3</v>
      </c>
    </row>
    <row r="32" spans="1:13" ht="12.75">
      <c r="A32" s="39">
        <v>14</v>
      </c>
      <c r="B32" s="39" t="s">
        <v>576</v>
      </c>
      <c r="C32" s="39" t="s">
        <v>577</v>
      </c>
      <c r="D32" s="39">
        <v>2</v>
      </c>
      <c r="E32" s="39">
        <v>3</v>
      </c>
      <c r="F32" s="39">
        <v>0.75</v>
      </c>
      <c r="G32" s="39">
        <v>1</v>
      </c>
      <c r="H32" s="39">
        <v>0</v>
      </c>
      <c r="I32" s="39">
        <v>0</v>
      </c>
      <c r="J32" s="39">
        <v>1</v>
      </c>
      <c r="K32" s="39">
        <v>1</v>
      </c>
      <c r="L32" s="39">
        <v>0.25</v>
      </c>
      <c r="M32" s="39">
        <v>1</v>
      </c>
    </row>
    <row r="33" spans="1:13" ht="12.75">
      <c r="A33" s="39">
        <v>15</v>
      </c>
      <c r="B33" s="39" t="s">
        <v>578</v>
      </c>
      <c r="C33" s="39" t="s">
        <v>579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9">
        <v>16</v>
      </c>
      <c r="B34" s="39" t="s">
        <v>580</v>
      </c>
      <c r="C34" s="39" t="s">
        <v>581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2.75">
      <c r="A36" s="39">
        <v>18</v>
      </c>
      <c r="B36" s="39" t="s">
        <v>584</v>
      </c>
      <c r="C36" s="39" t="s">
        <v>585</v>
      </c>
      <c r="D36" s="39">
        <v>2</v>
      </c>
      <c r="E36" s="39">
        <v>3</v>
      </c>
      <c r="F36" s="39">
        <v>0.5</v>
      </c>
      <c r="G36" s="39">
        <v>1</v>
      </c>
      <c r="H36" s="39">
        <v>0.5</v>
      </c>
      <c r="I36" s="39">
        <v>1</v>
      </c>
      <c r="J36" s="39">
        <v>1</v>
      </c>
      <c r="K36" s="39">
        <v>1</v>
      </c>
      <c r="L36" s="39">
        <v>0</v>
      </c>
      <c r="M36" s="39">
        <v>0</v>
      </c>
    </row>
    <row r="37" spans="1:13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2.75">
      <c r="A38" s="39">
        <v>20</v>
      </c>
      <c r="B38" s="39" t="s">
        <v>550</v>
      </c>
      <c r="C38" s="39" t="s">
        <v>588</v>
      </c>
      <c r="D38" s="39">
        <v>0.5</v>
      </c>
      <c r="E38" s="39">
        <v>1</v>
      </c>
      <c r="F38" s="39">
        <v>0.5</v>
      </c>
      <c r="G38" s="39">
        <v>1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</row>
    <row r="39" spans="1:13" ht="12.75">
      <c r="A39" s="39">
        <v>21</v>
      </c>
      <c r="B39" s="39" t="s">
        <v>589</v>
      </c>
      <c r="C39" s="39" t="s">
        <v>590</v>
      </c>
      <c r="D39" s="39">
        <v>2</v>
      </c>
      <c r="E39" s="39">
        <v>2</v>
      </c>
      <c r="F39" s="39">
        <v>0</v>
      </c>
      <c r="G39" s="39">
        <v>0</v>
      </c>
      <c r="H39" s="39">
        <v>0</v>
      </c>
      <c r="I39" s="39">
        <v>0</v>
      </c>
      <c r="J39" s="39">
        <v>1</v>
      </c>
      <c r="K39" s="39">
        <v>1</v>
      </c>
      <c r="L39" s="39">
        <v>1</v>
      </c>
      <c r="M39" s="39">
        <v>1</v>
      </c>
    </row>
    <row r="40" spans="1:13" ht="12.75">
      <c r="A40" s="39">
        <v>22</v>
      </c>
      <c r="B40" s="39" t="s">
        <v>589</v>
      </c>
      <c r="C40" s="39" t="s">
        <v>591</v>
      </c>
      <c r="D40" s="39">
        <v>3.5</v>
      </c>
      <c r="E40" s="39">
        <v>5</v>
      </c>
      <c r="F40" s="39">
        <v>0.5</v>
      </c>
      <c r="G40" s="39">
        <v>1</v>
      </c>
      <c r="H40" s="39">
        <v>0</v>
      </c>
      <c r="I40" s="39">
        <v>0</v>
      </c>
      <c r="J40" s="39">
        <v>1</v>
      </c>
      <c r="K40" s="39">
        <v>1</v>
      </c>
      <c r="L40" s="39">
        <v>2</v>
      </c>
      <c r="M40" s="39">
        <v>3</v>
      </c>
    </row>
    <row r="41" spans="1:13" ht="12.75">
      <c r="A41" s="39">
        <v>23</v>
      </c>
      <c r="B41" s="39" t="s">
        <v>592</v>
      </c>
      <c r="C41" s="39" t="s">
        <v>593</v>
      </c>
      <c r="D41" s="39">
        <v>3.5</v>
      </c>
      <c r="E41" s="39">
        <v>4</v>
      </c>
      <c r="F41" s="39">
        <v>1</v>
      </c>
      <c r="G41" s="39">
        <v>1</v>
      </c>
      <c r="H41" s="39">
        <v>0</v>
      </c>
      <c r="I41" s="39">
        <v>0</v>
      </c>
      <c r="J41" s="39">
        <v>1</v>
      </c>
      <c r="K41" s="39">
        <v>1</v>
      </c>
      <c r="L41" s="39">
        <v>1.5</v>
      </c>
      <c r="M41" s="39">
        <v>2</v>
      </c>
    </row>
    <row r="42" spans="1:13" ht="12.75">
      <c r="A42" s="39">
        <v>24</v>
      </c>
      <c r="B42" s="39" t="s">
        <v>594</v>
      </c>
      <c r="C42" s="39" t="s">
        <v>595</v>
      </c>
      <c r="D42" s="39">
        <v>3.3</v>
      </c>
      <c r="E42" s="39">
        <v>4</v>
      </c>
      <c r="F42" s="39">
        <v>0.5</v>
      </c>
      <c r="G42" s="39">
        <v>1</v>
      </c>
      <c r="H42" s="39">
        <v>1</v>
      </c>
      <c r="I42" s="39">
        <v>1</v>
      </c>
      <c r="J42" s="39">
        <v>0</v>
      </c>
      <c r="K42" s="39">
        <v>0</v>
      </c>
      <c r="L42" s="39">
        <v>1.8</v>
      </c>
      <c r="M42" s="39">
        <v>2</v>
      </c>
    </row>
    <row r="43" spans="1:13" ht="17.25" customHeight="1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2.75">
      <c r="A44" s="39">
        <v>26</v>
      </c>
      <c r="B44" s="39" t="s">
        <v>597</v>
      </c>
      <c r="C44" s="39" t="s">
        <v>598</v>
      </c>
      <c r="D44" s="39">
        <v>2</v>
      </c>
      <c r="E44" s="39">
        <v>2</v>
      </c>
      <c r="F44" s="39">
        <v>1</v>
      </c>
      <c r="G44" s="39">
        <v>1</v>
      </c>
      <c r="H44" s="39">
        <v>0</v>
      </c>
      <c r="I44" s="39">
        <v>0</v>
      </c>
      <c r="J44" s="39">
        <v>1</v>
      </c>
      <c r="K44" s="39">
        <v>1</v>
      </c>
      <c r="L44" s="39">
        <v>0</v>
      </c>
      <c r="M44" s="39">
        <v>0</v>
      </c>
    </row>
    <row r="45" spans="1:13" ht="12.75">
      <c r="A45" s="39">
        <v>27</v>
      </c>
      <c r="B45" s="39" t="s">
        <v>599</v>
      </c>
      <c r="C45" s="39" t="s">
        <v>600</v>
      </c>
      <c r="D45" s="39">
        <v>2</v>
      </c>
      <c r="E45" s="39">
        <v>4</v>
      </c>
      <c r="F45" s="39">
        <v>1</v>
      </c>
      <c r="G45" s="39">
        <v>1</v>
      </c>
      <c r="H45" s="39">
        <v>0.5</v>
      </c>
      <c r="I45" s="39">
        <v>1</v>
      </c>
      <c r="J45" s="39">
        <v>0</v>
      </c>
      <c r="K45" s="39">
        <v>0</v>
      </c>
      <c r="L45" s="39">
        <v>0.5</v>
      </c>
      <c r="M45" s="39">
        <v>2</v>
      </c>
    </row>
    <row r="46" spans="1:13" ht="12.75">
      <c r="A46" s="39">
        <v>28</v>
      </c>
      <c r="B46" s="39" t="s">
        <v>601</v>
      </c>
      <c r="C46" s="39" t="s">
        <v>602</v>
      </c>
      <c r="D46" s="39">
        <v>1</v>
      </c>
      <c r="E46" s="39">
        <v>0</v>
      </c>
      <c r="F46" s="39">
        <v>0.5</v>
      </c>
      <c r="G46" s="39">
        <v>0</v>
      </c>
      <c r="H46" s="39">
        <v>0</v>
      </c>
      <c r="I46" s="39">
        <v>0</v>
      </c>
      <c r="J46" s="39">
        <v>0.5</v>
      </c>
      <c r="K46" s="39">
        <v>0</v>
      </c>
      <c r="L46" s="39">
        <v>0</v>
      </c>
      <c r="M46" s="39">
        <v>0</v>
      </c>
    </row>
    <row r="47" spans="1:13" ht="12.75">
      <c r="A47" s="39">
        <v>29</v>
      </c>
      <c r="B47" s="39" t="s">
        <v>601</v>
      </c>
      <c r="C47" s="39" t="s">
        <v>603</v>
      </c>
      <c r="D47" s="39">
        <v>2.65</v>
      </c>
      <c r="E47" s="39">
        <v>5</v>
      </c>
      <c r="F47" s="39">
        <v>0.4</v>
      </c>
      <c r="G47" s="39">
        <v>1</v>
      </c>
      <c r="H47" s="39">
        <v>0.5</v>
      </c>
      <c r="I47" s="39">
        <v>1</v>
      </c>
      <c r="J47" s="39">
        <v>0.5</v>
      </c>
      <c r="K47" s="39">
        <v>1</v>
      </c>
      <c r="L47" s="39">
        <v>1.25</v>
      </c>
      <c r="M47" s="39">
        <v>2</v>
      </c>
    </row>
    <row r="48" spans="1:13" ht="12.75">
      <c r="A48" s="39">
        <v>30</v>
      </c>
      <c r="B48" s="39" t="s">
        <v>604</v>
      </c>
      <c r="C48" s="39" t="s">
        <v>605</v>
      </c>
      <c r="D48" s="39">
        <v>1.5</v>
      </c>
      <c r="E48" s="39">
        <v>2</v>
      </c>
      <c r="F48" s="39">
        <v>0</v>
      </c>
      <c r="G48" s="39">
        <v>0</v>
      </c>
      <c r="H48" s="39">
        <v>0</v>
      </c>
      <c r="I48" s="39">
        <v>0</v>
      </c>
      <c r="J48" s="39">
        <v>1</v>
      </c>
      <c r="K48" s="39">
        <v>1</v>
      </c>
      <c r="L48" s="39">
        <v>0.5</v>
      </c>
      <c r="M48" s="39">
        <v>1</v>
      </c>
    </row>
    <row r="49" spans="1:13" ht="12.75">
      <c r="A49" s="39">
        <v>31</v>
      </c>
      <c r="B49" s="39" t="s">
        <v>606</v>
      </c>
      <c r="C49" s="39" t="s">
        <v>607</v>
      </c>
      <c r="D49" s="39">
        <v>1</v>
      </c>
      <c r="E49" s="39">
        <v>1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1</v>
      </c>
      <c r="L49" s="39">
        <v>0</v>
      </c>
      <c r="M49" s="39">
        <v>0</v>
      </c>
    </row>
    <row r="50" spans="1:13" ht="12.75">
      <c r="A50" s="39">
        <v>32</v>
      </c>
      <c r="B50" s="39" t="s">
        <v>608</v>
      </c>
      <c r="C50" s="39" t="s">
        <v>609</v>
      </c>
      <c r="D50" s="39">
        <v>3.2</v>
      </c>
      <c r="E50" s="39">
        <v>4</v>
      </c>
      <c r="F50" s="39">
        <v>0.5</v>
      </c>
      <c r="G50" s="39">
        <v>1</v>
      </c>
      <c r="H50" s="39">
        <v>0</v>
      </c>
      <c r="I50" s="39">
        <v>0</v>
      </c>
      <c r="J50" s="39">
        <v>1</v>
      </c>
      <c r="K50" s="39">
        <v>1</v>
      </c>
      <c r="L50" s="39">
        <v>1.7</v>
      </c>
      <c r="M50" s="39">
        <v>2</v>
      </c>
    </row>
    <row r="51" spans="1:13" ht="12.75">
      <c r="A51" s="39">
        <v>33</v>
      </c>
      <c r="B51" s="39" t="s">
        <v>610</v>
      </c>
      <c r="C51" s="39" t="s">
        <v>611</v>
      </c>
      <c r="D51" s="39">
        <v>13</v>
      </c>
      <c r="E51" s="39">
        <v>13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13</v>
      </c>
      <c r="M51" s="39">
        <v>13</v>
      </c>
    </row>
    <row r="52" spans="1:13" ht="12.75">
      <c r="A52" s="39">
        <v>34</v>
      </c>
      <c r="B52" s="39" t="s">
        <v>554</v>
      </c>
      <c r="C52" s="39" t="s">
        <v>612</v>
      </c>
      <c r="D52" s="39">
        <v>0.5</v>
      </c>
      <c r="E52" s="39">
        <v>1</v>
      </c>
      <c r="F52" s="39">
        <v>0.5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</row>
    <row r="53" spans="1:13" ht="12.75">
      <c r="A53" s="39">
        <v>35</v>
      </c>
      <c r="B53" s="39" t="s">
        <v>554</v>
      </c>
      <c r="C53" s="39" t="s">
        <v>613</v>
      </c>
      <c r="D53" s="39">
        <v>3</v>
      </c>
      <c r="E53" s="39">
        <v>3</v>
      </c>
      <c r="F53" s="39">
        <v>1</v>
      </c>
      <c r="G53" s="39">
        <v>1</v>
      </c>
      <c r="H53" s="39">
        <v>0</v>
      </c>
      <c r="I53" s="39">
        <v>0</v>
      </c>
      <c r="J53" s="39">
        <v>1</v>
      </c>
      <c r="K53" s="39">
        <v>1</v>
      </c>
      <c r="L53" s="39">
        <v>1</v>
      </c>
      <c r="M53" s="39">
        <v>1</v>
      </c>
    </row>
    <row r="54" spans="1:13" ht="12.75">
      <c r="A54" s="39">
        <v>36</v>
      </c>
      <c r="B54" s="39" t="s">
        <v>614</v>
      </c>
      <c r="C54" s="39" t="s">
        <v>615</v>
      </c>
      <c r="D54" s="39">
        <v>2</v>
      </c>
      <c r="E54" s="39">
        <v>3</v>
      </c>
      <c r="F54" s="39">
        <v>1</v>
      </c>
      <c r="G54" s="39">
        <v>2</v>
      </c>
      <c r="H54" s="39">
        <v>0</v>
      </c>
      <c r="I54" s="39">
        <v>0</v>
      </c>
      <c r="J54" s="39">
        <v>1</v>
      </c>
      <c r="K54" s="39">
        <v>1</v>
      </c>
      <c r="L54" s="39">
        <v>0</v>
      </c>
      <c r="M54" s="39">
        <v>0</v>
      </c>
    </row>
    <row r="55" spans="1:13" ht="12.75">
      <c r="A55" s="39">
        <v>37</v>
      </c>
      <c r="B55" s="39" t="s">
        <v>556</v>
      </c>
      <c r="C55" s="39" t="s">
        <v>616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12.75">
      <c r="A56" s="39">
        <v>38</v>
      </c>
      <c r="B56" s="39" t="s">
        <v>617</v>
      </c>
      <c r="C56" s="39" t="s">
        <v>618</v>
      </c>
      <c r="D56" s="39">
        <v>2.5</v>
      </c>
      <c r="E56" s="39">
        <v>2</v>
      </c>
      <c r="F56" s="39">
        <v>0</v>
      </c>
      <c r="G56" s="39">
        <v>0</v>
      </c>
      <c r="H56" s="39">
        <v>0</v>
      </c>
      <c r="I56" s="39">
        <v>0</v>
      </c>
      <c r="J56" s="39">
        <v>1</v>
      </c>
      <c r="K56" s="39">
        <v>1</v>
      </c>
      <c r="L56" s="39">
        <v>1.5</v>
      </c>
      <c r="M56" s="39">
        <v>1</v>
      </c>
    </row>
    <row r="57" spans="1:13" ht="12.75">
      <c r="A57" s="39">
        <v>39</v>
      </c>
      <c r="B57" s="39" t="s">
        <v>619</v>
      </c>
      <c r="C57" s="39" t="s">
        <v>620</v>
      </c>
      <c r="D57" s="39">
        <v>1.25</v>
      </c>
      <c r="E57" s="39">
        <v>2</v>
      </c>
      <c r="F57" s="39">
        <v>0.25</v>
      </c>
      <c r="G57" s="39">
        <v>1</v>
      </c>
      <c r="H57" s="39">
        <v>0</v>
      </c>
      <c r="I57" s="39">
        <v>0</v>
      </c>
      <c r="J57" s="39">
        <v>1</v>
      </c>
      <c r="K57" s="39">
        <v>1</v>
      </c>
      <c r="L57" s="39">
        <v>0</v>
      </c>
      <c r="M57" s="39">
        <v>0</v>
      </c>
    </row>
    <row r="58" spans="1:13" ht="12.75">
      <c r="A58" s="39">
        <v>40</v>
      </c>
      <c r="B58" s="39" t="s">
        <v>621</v>
      </c>
      <c r="C58" s="39" t="s">
        <v>622</v>
      </c>
      <c r="D58" s="39">
        <v>1</v>
      </c>
      <c r="E58" s="39">
        <v>1</v>
      </c>
      <c r="F58" s="39">
        <v>1</v>
      </c>
      <c r="G58" s="39">
        <v>1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2.75">
      <c r="A60" s="39">
        <v>42</v>
      </c>
      <c r="B60" s="39" t="s">
        <v>624</v>
      </c>
      <c r="C60" s="39" t="s">
        <v>625</v>
      </c>
      <c r="D60" s="39">
        <v>1</v>
      </c>
      <c r="E60" s="39">
        <v>1</v>
      </c>
      <c r="F60" s="39">
        <v>1</v>
      </c>
      <c r="G60" s="39">
        <v>1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s="41" customFormat="1" ht="12.75">
      <c r="A61" s="40">
        <v>42</v>
      </c>
      <c r="B61" s="40"/>
      <c r="C61" s="40" t="s">
        <v>626</v>
      </c>
      <c r="D61" s="40">
        <f aca="true" t="shared" si="2" ref="D61:M61">SUM(D19:D60)</f>
        <v>123.9</v>
      </c>
      <c r="E61" s="40">
        <f t="shared" si="2"/>
        <v>129</v>
      </c>
      <c r="F61" s="40">
        <f t="shared" si="2"/>
        <v>27.4</v>
      </c>
      <c r="G61" s="40">
        <f t="shared" si="2"/>
        <v>31</v>
      </c>
      <c r="H61" s="40">
        <f t="shared" si="2"/>
        <v>6</v>
      </c>
      <c r="I61" s="40">
        <f t="shared" si="2"/>
        <v>7</v>
      </c>
      <c r="J61" s="40">
        <f t="shared" si="2"/>
        <v>40</v>
      </c>
      <c r="K61" s="40">
        <f t="shared" si="2"/>
        <v>23</v>
      </c>
      <c r="L61" s="40">
        <f t="shared" si="2"/>
        <v>50.5</v>
      </c>
      <c r="M61" s="40">
        <f t="shared" si="2"/>
        <v>68</v>
      </c>
    </row>
    <row r="62" spans="1:13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ht="25.5">
      <c r="A63" s="39">
        <v>1</v>
      </c>
      <c r="B63" s="39" t="s">
        <v>559</v>
      </c>
      <c r="C63" s="39" t="s">
        <v>627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2</v>
      </c>
      <c r="B64" s="39" t="s">
        <v>564</v>
      </c>
      <c r="C64" s="39" t="s">
        <v>628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3</v>
      </c>
      <c r="B65" s="39" t="s">
        <v>601</v>
      </c>
      <c r="C65" s="39" t="s">
        <v>629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4</v>
      </c>
      <c r="B66" s="39" t="s">
        <v>606</v>
      </c>
      <c r="C66" s="39" t="s">
        <v>630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12.75">
      <c r="A67" s="39">
        <v>5</v>
      </c>
      <c r="B67" s="39" t="s">
        <v>554</v>
      </c>
      <c r="C67" s="39" t="s">
        <v>631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s="41" customFormat="1" ht="12.75">
      <c r="A68" s="40">
        <v>5</v>
      </c>
      <c r="B68" s="40"/>
      <c r="C68" s="40" t="s">
        <v>632</v>
      </c>
      <c r="D68" s="40">
        <f aca="true" t="shared" si="3" ref="D68:M68">SUM(D63:D67)</f>
        <v>0</v>
      </c>
      <c r="E68" s="40">
        <f t="shared" si="3"/>
        <v>0</v>
      </c>
      <c r="F68" s="40">
        <f t="shared" si="3"/>
        <v>0</v>
      </c>
      <c r="G68" s="40">
        <f t="shared" si="3"/>
        <v>0</v>
      </c>
      <c r="H68" s="40">
        <f t="shared" si="3"/>
        <v>0</v>
      </c>
      <c r="I68" s="40">
        <f t="shared" si="3"/>
        <v>0</v>
      </c>
      <c r="J68" s="40">
        <f t="shared" si="3"/>
        <v>0</v>
      </c>
      <c r="K68" s="40">
        <f t="shared" si="3"/>
        <v>0</v>
      </c>
      <c r="L68" s="40">
        <f t="shared" si="3"/>
        <v>0</v>
      </c>
      <c r="M68" s="40">
        <f t="shared" si="3"/>
        <v>0</v>
      </c>
    </row>
    <row r="69" spans="1:13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1:13" ht="12.75">
      <c r="A70" s="39">
        <v>1</v>
      </c>
      <c r="B70" s="39" t="s">
        <v>562</v>
      </c>
      <c r="C70" s="39" t="s">
        <v>633</v>
      </c>
      <c r="D70" s="39">
        <v>1</v>
      </c>
      <c r="E70" s="39">
        <v>1</v>
      </c>
      <c r="F70" s="39">
        <v>0</v>
      </c>
      <c r="G70" s="39">
        <v>0</v>
      </c>
      <c r="H70" s="39">
        <v>1</v>
      </c>
      <c r="I70" s="39">
        <v>1</v>
      </c>
      <c r="J70" s="39">
        <v>0</v>
      </c>
      <c r="K70" s="39">
        <v>0</v>
      </c>
      <c r="L70" s="39">
        <v>0</v>
      </c>
      <c r="M70" s="39">
        <v>0</v>
      </c>
    </row>
    <row r="71" spans="1:13" ht="25.5">
      <c r="A71" s="39">
        <v>2</v>
      </c>
      <c r="B71" s="39" t="s">
        <v>546</v>
      </c>
      <c r="C71" s="39" t="s">
        <v>634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</row>
    <row r="72" spans="1:13" ht="25.5">
      <c r="A72" s="39">
        <v>3</v>
      </c>
      <c r="B72" s="39" t="s">
        <v>546</v>
      </c>
      <c r="C72" s="39" t="s">
        <v>635</v>
      </c>
      <c r="D72" s="39">
        <v>2.5</v>
      </c>
      <c r="E72" s="39">
        <v>8</v>
      </c>
      <c r="F72" s="39">
        <v>0.5</v>
      </c>
      <c r="G72" s="39">
        <v>1</v>
      </c>
      <c r="H72" s="39">
        <v>0</v>
      </c>
      <c r="I72" s="39">
        <v>0</v>
      </c>
      <c r="J72" s="39">
        <v>1</v>
      </c>
      <c r="K72" s="39">
        <v>6</v>
      </c>
      <c r="L72" s="39">
        <v>1</v>
      </c>
      <c r="M72" s="39">
        <v>1</v>
      </c>
    </row>
    <row r="73" spans="1:13" ht="12.75">
      <c r="A73" s="39">
        <v>4</v>
      </c>
      <c r="B73" s="39" t="s">
        <v>636</v>
      </c>
      <c r="C73" s="39" t="s">
        <v>637</v>
      </c>
      <c r="D73" s="39">
        <v>2</v>
      </c>
      <c r="E73" s="39">
        <v>2</v>
      </c>
      <c r="F73" s="39">
        <v>1</v>
      </c>
      <c r="G73" s="39">
        <v>1</v>
      </c>
      <c r="H73" s="39">
        <v>0</v>
      </c>
      <c r="I73" s="39">
        <v>0</v>
      </c>
      <c r="J73" s="39">
        <v>1</v>
      </c>
      <c r="K73" s="39">
        <v>1</v>
      </c>
      <c r="L73" s="39">
        <v>0</v>
      </c>
      <c r="M73" s="39">
        <v>0</v>
      </c>
    </row>
    <row r="74" spans="1:13" ht="12.75">
      <c r="A74" s="39">
        <v>5</v>
      </c>
      <c r="B74" s="39" t="s">
        <v>584</v>
      </c>
      <c r="C74" s="39" t="s">
        <v>638</v>
      </c>
      <c r="D74" s="39">
        <v>3.5</v>
      </c>
      <c r="E74" s="39">
        <v>6</v>
      </c>
      <c r="F74" s="39">
        <v>1</v>
      </c>
      <c r="G74" s="39">
        <v>1</v>
      </c>
      <c r="H74" s="39">
        <v>0.5</v>
      </c>
      <c r="I74" s="39">
        <v>1</v>
      </c>
      <c r="J74" s="39">
        <v>2</v>
      </c>
      <c r="K74" s="39">
        <v>4</v>
      </c>
      <c r="L74" s="39">
        <v>0</v>
      </c>
      <c r="M74" s="39">
        <v>0</v>
      </c>
    </row>
    <row r="75" spans="1:13" ht="25.5">
      <c r="A75" s="39">
        <v>6</v>
      </c>
      <c r="B75" s="39" t="s">
        <v>586</v>
      </c>
      <c r="C75" s="39" t="s">
        <v>639</v>
      </c>
      <c r="D75" s="39">
        <v>5</v>
      </c>
      <c r="E75" s="39">
        <v>5</v>
      </c>
      <c r="F75" s="39">
        <v>0</v>
      </c>
      <c r="G75" s="39">
        <v>0</v>
      </c>
      <c r="H75" s="39">
        <v>0</v>
      </c>
      <c r="I75" s="39">
        <v>0</v>
      </c>
      <c r="J75" s="39">
        <v>1</v>
      </c>
      <c r="K75" s="39">
        <v>1</v>
      </c>
      <c r="L75" s="39">
        <v>4</v>
      </c>
      <c r="M75" s="39">
        <v>4</v>
      </c>
    </row>
    <row r="76" spans="1:13" ht="25.5">
      <c r="A76" s="39">
        <v>7</v>
      </c>
      <c r="B76" s="39" t="s">
        <v>586</v>
      </c>
      <c r="C76" s="39" t="s">
        <v>640</v>
      </c>
      <c r="D76" s="39">
        <v>2</v>
      </c>
      <c r="E76" s="39">
        <v>2</v>
      </c>
      <c r="F76" s="39">
        <v>0</v>
      </c>
      <c r="G76" s="39">
        <v>0</v>
      </c>
      <c r="H76" s="39">
        <v>0</v>
      </c>
      <c r="I76" s="39">
        <v>0</v>
      </c>
      <c r="J76" s="39">
        <v>2</v>
      </c>
      <c r="K76" s="39">
        <v>2</v>
      </c>
      <c r="L76" s="39">
        <v>0</v>
      </c>
      <c r="M76" s="39">
        <v>0</v>
      </c>
    </row>
    <row r="77" spans="1:13" ht="12.75">
      <c r="A77" s="39">
        <v>8</v>
      </c>
      <c r="B77" s="39" t="s">
        <v>604</v>
      </c>
      <c r="C77" s="39" t="s">
        <v>641</v>
      </c>
      <c r="D77" s="39">
        <v>1</v>
      </c>
      <c r="E77" s="39">
        <v>1</v>
      </c>
      <c r="F77" s="39">
        <v>1</v>
      </c>
      <c r="G77" s="39">
        <v>1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</row>
    <row r="78" spans="1:13" ht="12.75">
      <c r="A78" s="39">
        <v>9</v>
      </c>
      <c r="B78" s="39" t="s">
        <v>606</v>
      </c>
      <c r="C78" s="39" t="s">
        <v>642</v>
      </c>
      <c r="D78" s="39">
        <v>0.25</v>
      </c>
      <c r="E78" s="39">
        <v>1</v>
      </c>
      <c r="F78" s="39">
        <v>0</v>
      </c>
      <c r="G78" s="39">
        <v>0</v>
      </c>
      <c r="H78" s="39">
        <v>0</v>
      </c>
      <c r="I78" s="39">
        <v>0</v>
      </c>
      <c r="J78" s="39">
        <v>0.25</v>
      </c>
      <c r="K78" s="39">
        <v>1</v>
      </c>
      <c r="L78" s="39">
        <v>0</v>
      </c>
      <c r="M78" s="39">
        <v>0</v>
      </c>
    </row>
    <row r="79" spans="1:13" s="41" customFormat="1" ht="12.75">
      <c r="A79" s="40">
        <v>9</v>
      </c>
      <c r="B79" s="40"/>
      <c r="C79" s="40" t="s">
        <v>643</v>
      </c>
      <c r="D79" s="40">
        <f aca="true" t="shared" si="4" ref="D79:M79">SUM(D70:D78)</f>
        <v>17.25</v>
      </c>
      <c r="E79" s="40">
        <f t="shared" si="4"/>
        <v>26</v>
      </c>
      <c r="F79" s="40">
        <f t="shared" si="4"/>
        <v>3.5</v>
      </c>
      <c r="G79" s="40">
        <f t="shared" si="4"/>
        <v>4</v>
      </c>
      <c r="H79" s="40">
        <f t="shared" si="4"/>
        <v>1.5</v>
      </c>
      <c r="I79" s="40">
        <f t="shared" si="4"/>
        <v>2</v>
      </c>
      <c r="J79" s="40">
        <f t="shared" si="4"/>
        <v>7.25</v>
      </c>
      <c r="K79" s="40">
        <f t="shared" si="4"/>
        <v>15</v>
      </c>
      <c r="L79" s="40">
        <f t="shared" si="4"/>
        <v>5</v>
      </c>
      <c r="M79" s="40">
        <f t="shared" si="4"/>
        <v>5</v>
      </c>
    </row>
    <row r="80" spans="1:13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2"/>
    </row>
    <row r="81" spans="1:13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M81">(D12+D17+D61+D68+D79)</f>
        <v>213.65</v>
      </c>
      <c r="E81" s="40">
        <f t="shared" si="5"/>
        <v>225</v>
      </c>
      <c r="F81" s="40">
        <f t="shared" si="5"/>
        <v>37.9</v>
      </c>
      <c r="G81" s="40">
        <f t="shared" si="5"/>
        <v>42</v>
      </c>
      <c r="H81" s="40">
        <f t="shared" si="5"/>
        <v>19</v>
      </c>
      <c r="I81" s="40">
        <f t="shared" si="5"/>
        <v>21</v>
      </c>
      <c r="J81" s="40">
        <f t="shared" si="5"/>
        <v>52.25</v>
      </c>
      <c r="K81" s="40">
        <f t="shared" si="5"/>
        <v>43</v>
      </c>
      <c r="L81" s="40">
        <f t="shared" si="5"/>
        <v>104.5</v>
      </c>
      <c r="M81" s="40">
        <f t="shared" si="5"/>
        <v>119</v>
      </c>
    </row>
  </sheetData>
  <sheetProtection password="CE88" sheet="1" objects="1" scenarios="1"/>
  <mergeCells count="13">
    <mergeCell ref="A80:M80"/>
    <mergeCell ref="A13:M13"/>
    <mergeCell ref="A18:M18"/>
    <mergeCell ref="A62:M62"/>
    <mergeCell ref="A69:M69"/>
    <mergeCell ref="A1:M1"/>
    <mergeCell ref="D3:M3"/>
    <mergeCell ref="D4:D5"/>
    <mergeCell ref="E4:E5"/>
    <mergeCell ref="F4:M4"/>
    <mergeCell ref="A2:A6"/>
    <mergeCell ref="B2:B6"/>
    <mergeCell ref="C2:C6"/>
  </mergeCells>
  <printOptions/>
  <pageMargins left="0.77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&amp;R&amp;P+78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showGridLines="0" zoomScalePageLayoutView="0" workbookViewId="0" topLeftCell="A41">
      <selection activeCell="D62" sqref="D62"/>
    </sheetView>
  </sheetViews>
  <sheetFormatPr defaultColWidth="9.140625" defaultRowHeight="12.75"/>
  <cols>
    <col min="1" max="1" width="3.57421875" style="18" customWidth="1"/>
    <col min="2" max="2" width="16.7109375" style="18" customWidth="1"/>
    <col min="3" max="3" width="51.7109375" style="18" customWidth="1"/>
    <col min="4" max="4" width="6.421875" style="18" customWidth="1"/>
    <col min="5" max="5" width="6.00390625" style="18" customWidth="1"/>
    <col min="6" max="6" width="5.8515625" style="18" customWidth="1"/>
    <col min="7" max="7" width="6.421875" style="23" customWidth="1"/>
    <col min="8" max="8" width="6.00390625" style="18" customWidth="1"/>
    <col min="9" max="9" width="5.8515625" style="18" customWidth="1"/>
    <col min="10" max="10" width="6.57421875" style="18" customWidth="1"/>
    <col min="11" max="11" width="7.00390625" style="18" customWidth="1"/>
    <col min="12" max="12" width="6.421875" style="18" customWidth="1"/>
    <col min="13" max="13" width="8.28125" style="18" customWidth="1"/>
    <col min="14" max="16384" width="9.140625" style="18" customWidth="1"/>
  </cols>
  <sheetData>
    <row r="1" spans="1:13" ht="17.25" customHeight="1">
      <c r="A1" s="100" t="s">
        <v>251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1" customHeight="1">
      <c r="A2" s="105" t="s">
        <v>0</v>
      </c>
      <c r="B2" s="105" t="s">
        <v>1</v>
      </c>
      <c r="C2" s="105" t="s">
        <v>2</v>
      </c>
      <c r="D2" s="19" t="s">
        <v>250</v>
      </c>
      <c r="E2" s="19" t="s">
        <v>249</v>
      </c>
      <c r="F2" s="19" t="s">
        <v>248</v>
      </c>
      <c r="G2" s="20" t="s">
        <v>247</v>
      </c>
      <c r="H2" s="19" t="s">
        <v>246</v>
      </c>
      <c r="I2" s="19" t="s">
        <v>245</v>
      </c>
      <c r="J2" s="19" t="s">
        <v>244</v>
      </c>
      <c r="K2" s="19" t="s">
        <v>243</v>
      </c>
      <c r="L2" s="19" t="s">
        <v>242</v>
      </c>
      <c r="M2" s="19" t="s">
        <v>241</v>
      </c>
    </row>
    <row r="3" spans="1:13" ht="11.25" customHeight="1">
      <c r="A3" s="105"/>
      <c r="B3" s="105"/>
      <c r="C3" s="105"/>
      <c r="D3" s="101" t="s">
        <v>240</v>
      </c>
      <c r="E3" s="101" t="s">
        <v>489</v>
      </c>
      <c r="F3" s="101" t="s">
        <v>490</v>
      </c>
      <c r="G3" s="103" t="s">
        <v>543</v>
      </c>
      <c r="H3" s="104" t="s">
        <v>21</v>
      </c>
      <c r="I3" s="104"/>
      <c r="J3" s="101" t="s">
        <v>239</v>
      </c>
      <c r="K3" s="101" t="s">
        <v>238</v>
      </c>
      <c r="L3" s="101" t="s">
        <v>487</v>
      </c>
      <c r="M3" s="101" t="s">
        <v>488</v>
      </c>
    </row>
    <row r="4" spans="1:14" ht="99" customHeight="1" thickBot="1">
      <c r="A4" s="102"/>
      <c r="B4" s="102"/>
      <c r="C4" s="102"/>
      <c r="D4" s="102"/>
      <c r="E4" s="102"/>
      <c r="F4" s="102"/>
      <c r="G4" s="102"/>
      <c r="H4" s="21" t="s">
        <v>87</v>
      </c>
      <c r="I4" s="21" t="s">
        <v>38</v>
      </c>
      <c r="J4" s="102"/>
      <c r="K4" s="102"/>
      <c r="L4" s="102"/>
      <c r="M4" s="102"/>
      <c r="N4" s="22"/>
    </row>
    <row r="5" spans="1:13" ht="16.5" customHeight="1" hidden="1">
      <c r="A5" s="106"/>
      <c r="B5" s="106"/>
      <c r="C5" s="106"/>
      <c r="D5" s="28">
        <v>2007</v>
      </c>
      <c r="E5" s="28">
        <v>2007</v>
      </c>
      <c r="F5" s="28">
        <v>2007</v>
      </c>
      <c r="G5" s="29">
        <v>2007</v>
      </c>
      <c r="H5" s="28">
        <v>2007</v>
      </c>
      <c r="I5" s="28">
        <v>2007</v>
      </c>
      <c r="J5" s="28">
        <v>2007</v>
      </c>
      <c r="K5" s="28">
        <v>2007</v>
      </c>
      <c r="L5" s="28">
        <v>2007</v>
      </c>
      <c r="M5" s="28">
        <v>2007</v>
      </c>
    </row>
    <row r="6" spans="1:13" ht="12.75">
      <c r="A6" s="30">
        <v>1</v>
      </c>
      <c r="B6" s="30" t="s">
        <v>544</v>
      </c>
      <c r="C6" s="30" t="s">
        <v>545</v>
      </c>
      <c r="D6" s="30">
        <v>114</v>
      </c>
      <c r="E6" s="30">
        <v>39</v>
      </c>
      <c r="F6" s="30">
        <v>41</v>
      </c>
      <c r="G6" s="31">
        <v>116</v>
      </c>
      <c r="H6" s="30">
        <v>72</v>
      </c>
      <c r="I6" s="30">
        <v>44</v>
      </c>
      <c r="J6" s="30">
        <v>30</v>
      </c>
      <c r="K6" s="30">
        <v>117</v>
      </c>
      <c r="L6" s="30">
        <v>117</v>
      </c>
      <c r="M6" s="30">
        <v>42705</v>
      </c>
    </row>
    <row r="7" spans="1:13" ht="12.75">
      <c r="A7" s="32">
        <v>2</v>
      </c>
      <c r="B7" s="32" t="s">
        <v>546</v>
      </c>
      <c r="C7" s="32" t="s">
        <v>547</v>
      </c>
      <c r="D7" s="32">
        <v>93</v>
      </c>
      <c r="E7" s="32">
        <v>78</v>
      </c>
      <c r="F7" s="32">
        <v>70</v>
      </c>
      <c r="G7" s="33">
        <v>85</v>
      </c>
      <c r="H7" s="32">
        <v>43</v>
      </c>
      <c r="I7" s="32">
        <v>42</v>
      </c>
      <c r="J7" s="32">
        <v>0</v>
      </c>
      <c r="K7" s="32">
        <v>90</v>
      </c>
      <c r="L7" s="32">
        <v>90</v>
      </c>
      <c r="M7" s="32">
        <v>31308</v>
      </c>
    </row>
    <row r="8" spans="1:13" ht="12.75">
      <c r="A8" s="32">
        <v>3</v>
      </c>
      <c r="B8" s="32" t="s">
        <v>546</v>
      </c>
      <c r="C8" s="32" t="s">
        <v>548</v>
      </c>
      <c r="D8" s="32">
        <v>104</v>
      </c>
      <c r="E8" s="32">
        <v>85</v>
      </c>
      <c r="F8" s="32">
        <v>86</v>
      </c>
      <c r="G8" s="33">
        <v>105</v>
      </c>
      <c r="H8" s="32">
        <v>59</v>
      </c>
      <c r="I8" s="32">
        <v>46</v>
      </c>
      <c r="J8" s="32">
        <v>0</v>
      </c>
      <c r="K8" s="32">
        <v>108</v>
      </c>
      <c r="L8" s="32">
        <v>108</v>
      </c>
      <c r="M8" s="32">
        <v>36699</v>
      </c>
    </row>
    <row r="9" spans="1:13" ht="12.75">
      <c r="A9" s="32">
        <v>4</v>
      </c>
      <c r="B9" s="32" t="s">
        <v>546</v>
      </c>
      <c r="C9" s="32" t="s">
        <v>549</v>
      </c>
      <c r="D9" s="32">
        <v>68</v>
      </c>
      <c r="E9" s="32">
        <v>43</v>
      </c>
      <c r="F9" s="32">
        <v>42</v>
      </c>
      <c r="G9" s="33">
        <v>67</v>
      </c>
      <c r="H9" s="32">
        <v>36</v>
      </c>
      <c r="I9" s="32">
        <v>31</v>
      </c>
      <c r="J9" s="32">
        <v>0</v>
      </c>
      <c r="K9" s="32">
        <v>63</v>
      </c>
      <c r="L9" s="32">
        <v>63</v>
      </c>
      <c r="M9" s="32">
        <v>23290</v>
      </c>
    </row>
    <row r="10" spans="1:13" ht="12.75">
      <c r="A10" s="32">
        <v>5</v>
      </c>
      <c r="B10" s="32" t="s">
        <v>550</v>
      </c>
      <c r="C10" s="32" t="s">
        <v>551</v>
      </c>
      <c r="D10" s="32">
        <v>126</v>
      </c>
      <c r="E10" s="32">
        <v>43</v>
      </c>
      <c r="F10" s="32">
        <v>35</v>
      </c>
      <c r="G10" s="33">
        <v>118</v>
      </c>
      <c r="H10" s="32">
        <v>69</v>
      </c>
      <c r="I10" s="32">
        <v>49</v>
      </c>
      <c r="J10" s="32">
        <v>19</v>
      </c>
      <c r="K10" s="32">
        <v>135</v>
      </c>
      <c r="L10" s="32">
        <v>120</v>
      </c>
      <c r="M10" s="32">
        <v>43329</v>
      </c>
    </row>
    <row r="11" spans="1:13" s="35" customFormat="1" ht="12.75">
      <c r="A11" s="34">
        <v>5</v>
      </c>
      <c r="B11" s="34"/>
      <c r="C11" s="34" t="s">
        <v>552</v>
      </c>
      <c r="D11" s="34">
        <f aca="true" t="shared" si="0" ref="D11:M11">SUM(D6:D10)</f>
        <v>505</v>
      </c>
      <c r="E11" s="34">
        <f t="shared" si="0"/>
        <v>288</v>
      </c>
      <c r="F11" s="34">
        <f t="shared" si="0"/>
        <v>274</v>
      </c>
      <c r="G11" s="34">
        <f t="shared" si="0"/>
        <v>491</v>
      </c>
      <c r="H11" s="34">
        <f t="shared" si="0"/>
        <v>279</v>
      </c>
      <c r="I11" s="34">
        <f t="shared" si="0"/>
        <v>212</v>
      </c>
      <c r="J11" s="34">
        <f t="shared" si="0"/>
        <v>49</v>
      </c>
      <c r="K11" s="34">
        <f t="shared" si="0"/>
        <v>513</v>
      </c>
      <c r="L11" s="34">
        <f t="shared" si="0"/>
        <v>498</v>
      </c>
      <c r="M11" s="34">
        <f t="shared" si="0"/>
        <v>177331</v>
      </c>
    </row>
    <row r="12" spans="1:13" ht="7.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12.75">
      <c r="A13" s="32">
        <v>1</v>
      </c>
      <c r="B13" s="32" t="s">
        <v>546</v>
      </c>
      <c r="C13" s="32" t="s">
        <v>553</v>
      </c>
      <c r="D13" s="32">
        <v>82</v>
      </c>
      <c r="E13" s="32">
        <v>8</v>
      </c>
      <c r="F13" s="32">
        <v>2</v>
      </c>
      <c r="G13" s="33">
        <v>76</v>
      </c>
      <c r="H13" s="32">
        <v>40</v>
      </c>
      <c r="I13" s="32">
        <v>36</v>
      </c>
      <c r="J13" s="32">
        <v>42</v>
      </c>
      <c r="K13" s="32">
        <v>84</v>
      </c>
      <c r="L13" s="32">
        <v>84</v>
      </c>
      <c r="M13" s="32">
        <v>27980</v>
      </c>
    </row>
    <row r="14" spans="1:13" ht="12.75">
      <c r="A14" s="32">
        <v>2</v>
      </c>
      <c r="B14" s="32" t="s">
        <v>554</v>
      </c>
      <c r="C14" s="32" t="s">
        <v>555</v>
      </c>
      <c r="D14" s="32">
        <v>119</v>
      </c>
      <c r="E14" s="32">
        <v>15</v>
      </c>
      <c r="F14" s="32">
        <v>19</v>
      </c>
      <c r="G14" s="33">
        <v>123</v>
      </c>
      <c r="H14" s="32">
        <v>75</v>
      </c>
      <c r="I14" s="32">
        <v>48</v>
      </c>
      <c r="J14" s="32">
        <v>12</v>
      </c>
      <c r="K14" s="32">
        <v>139</v>
      </c>
      <c r="L14" s="32">
        <v>139</v>
      </c>
      <c r="M14" s="32">
        <v>44260</v>
      </c>
    </row>
    <row r="15" spans="1:13" ht="12.75">
      <c r="A15" s="32">
        <v>3</v>
      </c>
      <c r="B15" s="32" t="s">
        <v>556</v>
      </c>
      <c r="C15" s="32" t="s">
        <v>557</v>
      </c>
      <c r="D15" s="32">
        <v>37</v>
      </c>
      <c r="E15" s="32">
        <v>7</v>
      </c>
      <c r="F15" s="32">
        <v>2</v>
      </c>
      <c r="G15" s="33">
        <v>32</v>
      </c>
      <c r="H15" s="32">
        <v>17</v>
      </c>
      <c r="I15" s="32">
        <v>15</v>
      </c>
      <c r="J15" s="32">
        <v>9</v>
      </c>
      <c r="K15" s="32">
        <v>40</v>
      </c>
      <c r="L15" s="32">
        <v>40</v>
      </c>
      <c r="M15" s="32">
        <v>14068</v>
      </c>
    </row>
    <row r="16" spans="1:13" s="35" customFormat="1" ht="12.75">
      <c r="A16" s="34">
        <v>3</v>
      </c>
      <c r="B16" s="34"/>
      <c r="C16" s="34" t="s">
        <v>558</v>
      </c>
      <c r="D16" s="34">
        <f aca="true" t="shared" si="1" ref="D16:M16">SUM(D13:D15)</f>
        <v>238</v>
      </c>
      <c r="E16" s="34">
        <f t="shared" si="1"/>
        <v>30</v>
      </c>
      <c r="F16" s="34">
        <f t="shared" si="1"/>
        <v>23</v>
      </c>
      <c r="G16" s="34">
        <f t="shared" si="1"/>
        <v>231</v>
      </c>
      <c r="H16" s="34">
        <f t="shared" si="1"/>
        <v>132</v>
      </c>
      <c r="I16" s="34">
        <f t="shared" si="1"/>
        <v>99</v>
      </c>
      <c r="J16" s="34">
        <f t="shared" si="1"/>
        <v>63</v>
      </c>
      <c r="K16" s="34">
        <f t="shared" si="1"/>
        <v>263</v>
      </c>
      <c r="L16" s="34">
        <f t="shared" si="1"/>
        <v>263</v>
      </c>
      <c r="M16" s="34">
        <f t="shared" si="1"/>
        <v>86308</v>
      </c>
    </row>
    <row r="17" spans="1:13" ht="7.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</row>
    <row r="18" spans="1:13" ht="12.75">
      <c r="A18" s="32">
        <v>1</v>
      </c>
      <c r="B18" s="32" t="s">
        <v>559</v>
      </c>
      <c r="C18" s="32" t="s">
        <v>560</v>
      </c>
      <c r="D18" s="32">
        <v>70</v>
      </c>
      <c r="E18" s="32">
        <v>42</v>
      </c>
      <c r="F18" s="32">
        <v>42</v>
      </c>
      <c r="G18" s="33">
        <v>70</v>
      </c>
      <c r="H18" s="32">
        <v>42</v>
      </c>
      <c r="I18" s="32">
        <v>28</v>
      </c>
      <c r="J18" s="32">
        <v>5</v>
      </c>
      <c r="K18" s="32">
        <v>65</v>
      </c>
      <c r="L18" s="32">
        <v>65</v>
      </c>
      <c r="M18" s="32">
        <v>25550</v>
      </c>
    </row>
    <row r="19" spans="1:13" ht="12.75">
      <c r="A19" s="32">
        <v>2</v>
      </c>
      <c r="B19" s="32" t="s">
        <v>559</v>
      </c>
      <c r="C19" s="32" t="s">
        <v>561</v>
      </c>
      <c r="D19" s="32">
        <v>52</v>
      </c>
      <c r="E19" s="32">
        <v>15</v>
      </c>
      <c r="F19" s="32">
        <v>8</v>
      </c>
      <c r="G19" s="33">
        <v>45</v>
      </c>
      <c r="H19" s="32">
        <v>32</v>
      </c>
      <c r="I19" s="32">
        <v>13</v>
      </c>
      <c r="J19" s="32">
        <v>4</v>
      </c>
      <c r="K19" s="32">
        <v>60</v>
      </c>
      <c r="L19" s="32">
        <v>40</v>
      </c>
      <c r="M19" s="32">
        <v>14600</v>
      </c>
    </row>
    <row r="20" spans="1:13" ht="12.75">
      <c r="A20" s="32">
        <v>3</v>
      </c>
      <c r="B20" s="32" t="s">
        <v>562</v>
      </c>
      <c r="C20" s="32" t="s">
        <v>563</v>
      </c>
      <c r="D20" s="32">
        <v>71</v>
      </c>
      <c r="E20" s="32">
        <v>16</v>
      </c>
      <c r="F20" s="32">
        <v>9</v>
      </c>
      <c r="G20" s="33">
        <v>64</v>
      </c>
      <c r="H20" s="32">
        <v>37</v>
      </c>
      <c r="I20" s="32">
        <v>27</v>
      </c>
      <c r="J20" s="32">
        <v>19</v>
      </c>
      <c r="K20" s="32">
        <v>80</v>
      </c>
      <c r="L20" s="32">
        <v>80</v>
      </c>
      <c r="M20" s="32">
        <v>25051</v>
      </c>
    </row>
    <row r="21" spans="1:13" ht="12.75">
      <c r="A21" s="32">
        <v>4</v>
      </c>
      <c r="B21" s="32" t="s">
        <v>564</v>
      </c>
      <c r="C21" s="32" t="s">
        <v>565</v>
      </c>
      <c r="D21" s="32">
        <v>53</v>
      </c>
      <c r="E21" s="32">
        <v>18</v>
      </c>
      <c r="F21" s="32">
        <v>20</v>
      </c>
      <c r="G21" s="33">
        <v>55</v>
      </c>
      <c r="H21" s="32">
        <v>27</v>
      </c>
      <c r="I21" s="32">
        <v>28</v>
      </c>
      <c r="J21" s="32">
        <v>23</v>
      </c>
      <c r="K21" s="32">
        <v>67</v>
      </c>
      <c r="L21" s="32">
        <v>75</v>
      </c>
      <c r="M21" s="32">
        <v>18742</v>
      </c>
    </row>
    <row r="22" spans="1:13" ht="12.75">
      <c r="A22" s="32">
        <v>5</v>
      </c>
      <c r="B22" s="32" t="s">
        <v>544</v>
      </c>
      <c r="C22" s="32" t="s">
        <v>566</v>
      </c>
      <c r="D22" s="32">
        <v>89</v>
      </c>
      <c r="E22" s="32">
        <v>46</v>
      </c>
      <c r="F22" s="32">
        <v>38</v>
      </c>
      <c r="G22" s="33">
        <v>81</v>
      </c>
      <c r="H22" s="32">
        <v>49</v>
      </c>
      <c r="I22" s="32">
        <v>32</v>
      </c>
      <c r="J22" s="32">
        <v>5</v>
      </c>
      <c r="K22" s="32">
        <v>90</v>
      </c>
      <c r="L22" s="32">
        <v>90</v>
      </c>
      <c r="M22" s="32">
        <v>31025</v>
      </c>
    </row>
    <row r="23" spans="1:13" ht="12.75">
      <c r="A23" s="32">
        <v>6</v>
      </c>
      <c r="B23" s="32" t="s">
        <v>567</v>
      </c>
      <c r="C23" s="32" t="s">
        <v>568</v>
      </c>
      <c r="D23" s="32">
        <v>35</v>
      </c>
      <c r="E23" s="32">
        <v>19</v>
      </c>
      <c r="F23" s="32">
        <v>20</v>
      </c>
      <c r="G23" s="33">
        <v>36</v>
      </c>
      <c r="H23" s="32">
        <v>23</v>
      </c>
      <c r="I23" s="32">
        <v>13</v>
      </c>
      <c r="J23" s="32">
        <v>5</v>
      </c>
      <c r="K23" s="32">
        <v>59</v>
      </c>
      <c r="L23" s="32">
        <v>42</v>
      </c>
      <c r="M23" s="32">
        <v>13915</v>
      </c>
    </row>
    <row r="24" spans="1:13" ht="12.75">
      <c r="A24" s="32">
        <v>7</v>
      </c>
      <c r="B24" s="32" t="s">
        <v>546</v>
      </c>
      <c r="C24" s="32" t="s">
        <v>569</v>
      </c>
      <c r="D24" s="32">
        <v>36</v>
      </c>
      <c r="E24" s="32">
        <v>8</v>
      </c>
      <c r="F24" s="32">
        <v>7</v>
      </c>
      <c r="G24" s="33">
        <v>35</v>
      </c>
      <c r="H24" s="32">
        <v>18</v>
      </c>
      <c r="I24" s="32">
        <v>17</v>
      </c>
      <c r="J24" s="32">
        <v>0</v>
      </c>
      <c r="K24" s="32">
        <v>36</v>
      </c>
      <c r="L24" s="32">
        <v>36</v>
      </c>
      <c r="M24" s="32">
        <v>12667</v>
      </c>
    </row>
    <row r="25" spans="1:13" ht="25.5">
      <c r="A25" s="36">
        <v>8</v>
      </c>
      <c r="B25" s="36" t="s">
        <v>546</v>
      </c>
      <c r="C25" s="36" t="s">
        <v>570</v>
      </c>
      <c r="D25" s="36">
        <v>13</v>
      </c>
      <c r="E25" s="36">
        <v>13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ht="12.75">
      <c r="A26" s="32">
        <v>9</v>
      </c>
      <c r="B26" s="32" t="s">
        <v>546</v>
      </c>
      <c r="C26" s="32" t="s">
        <v>571</v>
      </c>
      <c r="D26" s="32">
        <v>45</v>
      </c>
      <c r="E26" s="32">
        <v>97</v>
      </c>
      <c r="F26" s="32">
        <v>96</v>
      </c>
      <c r="G26" s="33">
        <v>44</v>
      </c>
      <c r="H26" s="32">
        <v>29</v>
      </c>
      <c r="I26" s="32">
        <v>15</v>
      </c>
      <c r="J26" s="32">
        <v>0</v>
      </c>
      <c r="K26" s="32">
        <v>56</v>
      </c>
      <c r="L26" s="32">
        <v>56</v>
      </c>
      <c r="M26" s="32">
        <v>12635</v>
      </c>
    </row>
    <row r="27" spans="1:13" ht="12.75">
      <c r="A27" s="32">
        <v>10</v>
      </c>
      <c r="B27" s="32" t="s">
        <v>546</v>
      </c>
      <c r="C27" s="32" t="s">
        <v>572</v>
      </c>
      <c r="D27" s="32">
        <v>59</v>
      </c>
      <c r="E27" s="32">
        <v>27</v>
      </c>
      <c r="F27" s="32">
        <v>22</v>
      </c>
      <c r="G27" s="33">
        <v>54</v>
      </c>
      <c r="H27" s="32">
        <v>21</v>
      </c>
      <c r="I27" s="32">
        <v>33</v>
      </c>
      <c r="J27" s="32">
        <v>3</v>
      </c>
      <c r="K27" s="32">
        <v>48</v>
      </c>
      <c r="L27" s="32">
        <v>48</v>
      </c>
      <c r="M27" s="32">
        <v>14132</v>
      </c>
    </row>
    <row r="28" spans="1:13" ht="12.75">
      <c r="A28" s="32">
        <v>11</v>
      </c>
      <c r="B28" s="32" t="s">
        <v>546</v>
      </c>
      <c r="C28" s="32" t="s">
        <v>573</v>
      </c>
      <c r="D28" s="32">
        <v>76</v>
      </c>
      <c r="E28" s="32">
        <v>33</v>
      </c>
      <c r="F28" s="32">
        <v>34</v>
      </c>
      <c r="G28" s="33">
        <v>77</v>
      </c>
      <c r="H28" s="32">
        <v>44</v>
      </c>
      <c r="I28" s="32">
        <v>33</v>
      </c>
      <c r="J28" s="32">
        <v>2</v>
      </c>
      <c r="K28" s="32">
        <v>90</v>
      </c>
      <c r="L28" s="32">
        <v>90</v>
      </c>
      <c r="M28" s="32">
        <v>21903</v>
      </c>
    </row>
    <row r="29" spans="1:13" ht="12.75">
      <c r="A29" s="32">
        <v>12</v>
      </c>
      <c r="B29" s="32" t="s">
        <v>546</v>
      </c>
      <c r="C29" s="32" t="s">
        <v>574</v>
      </c>
      <c r="D29" s="32">
        <v>75</v>
      </c>
      <c r="E29" s="32">
        <v>17</v>
      </c>
      <c r="F29" s="32">
        <v>19</v>
      </c>
      <c r="G29" s="33">
        <v>77</v>
      </c>
      <c r="H29" s="32">
        <v>46</v>
      </c>
      <c r="I29" s="32">
        <v>31</v>
      </c>
      <c r="J29" s="32">
        <v>7</v>
      </c>
      <c r="K29" s="32">
        <v>80</v>
      </c>
      <c r="L29" s="32">
        <v>80</v>
      </c>
      <c r="M29" s="32">
        <v>22724</v>
      </c>
    </row>
    <row r="30" spans="1:13" ht="12.75">
      <c r="A30" s="32">
        <v>13</v>
      </c>
      <c r="B30" s="32" t="s">
        <v>546</v>
      </c>
      <c r="C30" s="32" t="s">
        <v>575</v>
      </c>
      <c r="D30" s="32">
        <v>46</v>
      </c>
      <c r="E30" s="32">
        <v>7</v>
      </c>
      <c r="F30" s="32">
        <v>9</v>
      </c>
      <c r="G30" s="33">
        <v>48</v>
      </c>
      <c r="H30" s="32">
        <v>26</v>
      </c>
      <c r="I30" s="32">
        <v>22</v>
      </c>
      <c r="J30" s="32">
        <v>0</v>
      </c>
      <c r="K30" s="32">
        <v>44</v>
      </c>
      <c r="L30" s="32">
        <v>44</v>
      </c>
      <c r="M30" s="32">
        <v>13525</v>
      </c>
    </row>
    <row r="31" spans="1:13" ht="12.75">
      <c r="A31" s="32">
        <v>14</v>
      </c>
      <c r="B31" s="32" t="s">
        <v>576</v>
      </c>
      <c r="C31" s="32" t="s">
        <v>577</v>
      </c>
      <c r="D31" s="32">
        <v>30</v>
      </c>
      <c r="E31" s="32">
        <v>6</v>
      </c>
      <c r="F31" s="32">
        <v>8</v>
      </c>
      <c r="G31" s="33">
        <v>32</v>
      </c>
      <c r="H31" s="32">
        <v>18</v>
      </c>
      <c r="I31" s="32">
        <v>14</v>
      </c>
      <c r="J31" s="32">
        <v>11</v>
      </c>
      <c r="K31" s="32">
        <v>40</v>
      </c>
      <c r="L31" s="32">
        <v>35</v>
      </c>
      <c r="M31" s="32">
        <v>10949</v>
      </c>
    </row>
    <row r="32" spans="1:13" ht="12.75">
      <c r="A32" s="32">
        <v>15</v>
      </c>
      <c r="B32" s="32" t="s">
        <v>578</v>
      </c>
      <c r="C32" s="32" t="s">
        <v>579</v>
      </c>
      <c r="D32" s="32">
        <v>58</v>
      </c>
      <c r="E32" s="32">
        <v>27</v>
      </c>
      <c r="F32" s="32">
        <v>17</v>
      </c>
      <c r="G32" s="33">
        <v>48</v>
      </c>
      <c r="H32" s="32">
        <v>26</v>
      </c>
      <c r="I32" s="32">
        <v>22</v>
      </c>
      <c r="J32" s="32">
        <v>15</v>
      </c>
      <c r="K32" s="32">
        <v>60</v>
      </c>
      <c r="L32" s="32">
        <v>60</v>
      </c>
      <c r="M32" s="32">
        <v>14074</v>
      </c>
    </row>
    <row r="33" spans="1:13" ht="12.75">
      <c r="A33" s="32">
        <v>16</v>
      </c>
      <c r="B33" s="32" t="s">
        <v>580</v>
      </c>
      <c r="C33" s="32" t="s">
        <v>581</v>
      </c>
      <c r="D33" s="32">
        <v>9</v>
      </c>
      <c r="E33" s="32">
        <v>9</v>
      </c>
      <c r="F33" s="32">
        <v>15</v>
      </c>
      <c r="G33" s="33">
        <v>15</v>
      </c>
      <c r="H33" s="32">
        <v>5</v>
      </c>
      <c r="I33" s="32">
        <v>10</v>
      </c>
      <c r="J33" s="32">
        <v>0</v>
      </c>
      <c r="K33" s="32">
        <v>50</v>
      </c>
      <c r="L33" s="32">
        <v>25</v>
      </c>
      <c r="M33" s="32">
        <v>2411</v>
      </c>
    </row>
    <row r="34" spans="1:13" ht="12.75">
      <c r="A34" s="36">
        <v>17</v>
      </c>
      <c r="B34" s="36" t="s">
        <v>582</v>
      </c>
      <c r="C34" s="36" t="s">
        <v>583</v>
      </c>
      <c r="D34" s="36">
        <v>11</v>
      </c>
      <c r="E34" s="36">
        <v>11</v>
      </c>
      <c r="F34" s="36">
        <v>0</v>
      </c>
      <c r="G34" s="37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13" ht="12.75">
      <c r="A35" s="32">
        <v>18</v>
      </c>
      <c r="B35" s="32" t="s">
        <v>584</v>
      </c>
      <c r="C35" s="32" t="s">
        <v>585</v>
      </c>
      <c r="D35" s="32">
        <v>18</v>
      </c>
      <c r="E35" s="32">
        <v>20</v>
      </c>
      <c r="F35" s="32">
        <v>27</v>
      </c>
      <c r="G35" s="33">
        <v>25</v>
      </c>
      <c r="H35" s="32">
        <v>13</v>
      </c>
      <c r="I35" s="32">
        <v>12</v>
      </c>
      <c r="J35" s="32">
        <v>2</v>
      </c>
      <c r="K35" s="32">
        <v>36</v>
      </c>
      <c r="L35" s="32">
        <v>36</v>
      </c>
      <c r="M35" s="32">
        <v>9125</v>
      </c>
    </row>
    <row r="36" spans="1:13" ht="25.5">
      <c r="A36" s="36">
        <v>19</v>
      </c>
      <c r="B36" s="36" t="s">
        <v>586</v>
      </c>
      <c r="C36" s="36" t="s">
        <v>587</v>
      </c>
      <c r="D36" s="36">
        <v>22</v>
      </c>
      <c r="E36" s="36">
        <v>22</v>
      </c>
      <c r="F36" s="36">
        <v>0</v>
      </c>
      <c r="G36" s="37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</row>
    <row r="37" spans="1:13" ht="12.75">
      <c r="A37" s="32">
        <v>20</v>
      </c>
      <c r="B37" s="32" t="s">
        <v>550</v>
      </c>
      <c r="C37" s="32" t="s">
        <v>588</v>
      </c>
      <c r="D37" s="32">
        <v>58</v>
      </c>
      <c r="E37" s="32">
        <v>24</v>
      </c>
      <c r="F37" s="32">
        <v>23</v>
      </c>
      <c r="G37" s="33">
        <v>57</v>
      </c>
      <c r="H37" s="32">
        <v>33</v>
      </c>
      <c r="I37" s="32">
        <v>24</v>
      </c>
      <c r="J37" s="32">
        <v>10</v>
      </c>
      <c r="K37" s="32">
        <v>55</v>
      </c>
      <c r="L37" s="32">
        <v>55</v>
      </c>
      <c r="M37" s="32">
        <v>14611</v>
      </c>
    </row>
    <row r="38" spans="1:13" ht="12.75">
      <c r="A38" s="32">
        <v>21</v>
      </c>
      <c r="B38" s="32" t="s">
        <v>589</v>
      </c>
      <c r="C38" s="32" t="s">
        <v>590</v>
      </c>
      <c r="D38" s="32">
        <v>20</v>
      </c>
      <c r="E38" s="32">
        <v>6</v>
      </c>
      <c r="F38" s="32">
        <v>10</v>
      </c>
      <c r="G38" s="33">
        <v>24</v>
      </c>
      <c r="H38" s="32">
        <v>10</v>
      </c>
      <c r="I38" s="32">
        <v>14</v>
      </c>
      <c r="J38" s="32">
        <v>6</v>
      </c>
      <c r="K38" s="32">
        <v>20</v>
      </c>
      <c r="L38" s="32">
        <v>35</v>
      </c>
      <c r="M38" s="32">
        <v>6366</v>
      </c>
    </row>
    <row r="39" spans="1:13" ht="12.75">
      <c r="A39" s="32">
        <v>22</v>
      </c>
      <c r="B39" s="32" t="s">
        <v>589</v>
      </c>
      <c r="C39" s="32" t="s">
        <v>591</v>
      </c>
      <c r="D39" s="32">
        <v>36</v>
      </c>
      <c r="E39" s="32">
        <v>21</v>
      </c>
      <c r="F39" s="32">
        <v>10</v>
      </c>
      <c r="G39" s="33">
        <v>25</v>
      </c>
      <c r="H39" s="32">
        <v>17</v>
      </c>
      <c r="I39" s="32">
        <v>8</v>
      </c>
      <c r="J39" s="32">
        <v>3</v>
      </c>
      <c r="K39" s="32">
        <v>40</v>
      </c>
      <c r="L39" s="32">
        <v>20</v>
      </c>
      <c r="M39" s="32">
        <v>12489</v>
      </c>
    </row>
    <row r="40" spans="1:13" ht="12.75">
      <c r="A40" s="32">
        <v>23</v>
      </c>
      <c r="B40" s="32" t="s">
        <v>592</v>
      </c>
      <c r="C40" s="32" t="s">
        <v>593</v>
      </c>
      <c r="D40" s="32">
        <v>43</v>
      </c>
      <c r="E40" s="32">
        <v>13</v>
      </c>
      <c r="F40" s="32">
        <v>6</v>
      </c>
      <c r="G40" s="33">
        <v>36</v>
      </c>
      <c r="H40" s="32">
        <v>23</v>
      </c>
      <c r="I40" s="32">
        <v>13</v>
      </c>
      <c r="J40" s="32">
        <v>6</v>
      </c>
      <c r="K40" s="32">
        <v>45</v>
      </c>
      <c r="L40" s="32">
        <v>45</v>
      </c>
      <c r="M40" s="32">
        <v>16425</v>
      </c>
    </row>
    <row r="41" spans="1:13" ht="12.75">
      <c r="A41" s="32">
        <v>24</v>
      </c>
      <c r="B41" s="32" t="s">
        <v>594</v>
      </c>
      <c r="C41" s="32" t="s">
        <v>595</v>
      </c>
      <c r="D41" s="32">
        <v>60</v>
      </c>
      <c r="E41" s="32">
        <v>20</v>
      </c>
      <c r="F41" s="32">
        <v>31</v>
      </c>
      <c r="G41" s="33">
        <v>71</v>
      </c>
      <c r="H41" s="32">
        <v>46</v>
      </c>
      <c r="I41" s="32">
        <v>25</v>
      </c>
      <c r="J41" s="32">
        <v>4</v>
      </c>
      <c r="K41" s="32">
        <v>70</v>
      </c>
      <c r="L41" s="32">
        <v>70</v>
      </c>
      <c r="M41" s="32">
        <v>25915</v>
      </c>
    </row>
    <row r="42" spans="1:13" ht="25.5">
      <c r="A42" s="36">
        <v>25</v>
      </c>
      <c r="B42" s="36" t="s">
        <v>594</v>
      </c>
      <c r="C42" s="36" t="s">
        <v>596</v>
      </c>
      <c r="D42" s="36">
        <v>13</v>
      </c>
      <c r="E42" s="36">
        <v>13</v>
      </c>
      <c r="F42" s="36">
        <v>0</v>
      </c>
      <c r="G42" s="37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</row>
    <row r="43" spans="1:13" ht="12.75">
      <c r="A43" s="32">
        <v>26</v>
      </c>
      <c r="B43" s="32" t="s">
        <v>597</v>
      </c>
      <c r="C43" s="32" t="s">
        <v>598</v>
      </c>
      <c r="D43" s="32">
        <v>42</v>
      </c>
      <c r="E43" s="32">
        <v>18</v>
      </c>
      <c r="F43" s="32">
        <v>22</v>
      </c>
      <c r="G43" s="33">
        <v>46</v>
      </c>
      <c r="H43" s="32">
        <v>30</v>
      </c>
      <c r="I43" s="32">
        <v>16</v>
      </c>
      <c r="J43" s="32">
        <v>4</v>
      </c>
      <c r="K43" s="32">
        <v>46</v>
      </c>
      <c r="L43" s="32">
        <v>46</v>
      </c>
      <c r="M43" s="32">
        <v>15351</v>
      </c>
    </row>
    <row r="44" spans="1:13" ht="12.75">
      <c r="A44" s="32">
        <v>27</v>
      </c>
      <c r="B44" s="32" t="s">
        <v>599</v>
      </c>
      <c r="C44" s="32" t="s">
        <v>600</v>
      </c>
      <c r="D44" s="32">
        <v>19</v>
      </c>
      <c r="E44" s="32">
        <v>5</v>
      </c>
      <c r="F44" s="32">
        <v>5</v>
      </c>
      <c r="G44" s="33">
        <v>19</v>
      </c>
      <c r="H44" s="32">
        <v>10</v>
      </c>
      <c r="I44" s="32">
        <v>9</v>
      </c>
      <c r="J44" s="32">
        <v>5</v>
      </c>
      <c r="K44" s="32">
        <v>20</v>
      </c>
      <c r="L44" s="32">
        <v>20</v>
      </c>
      <c r="M44" s="32">
        <v>7671</v>
      </c>
    </row>
    <row r="45" spans="1:13" ht="12.75">
      <c r="A45" s="32">
        <v>28</v>
      </c>
      <c r="B45" s="32" t="s">
        <v>601</v>
      </c>
      <c r="C45" s="32" t="s">
        <v>602</v>
      </c>
      <c r="D45" s="32">
        <v>14</v>
      </c>
      <c r="E45" s="32">
        <v>5</v>
      </c>
      <c r="F45" s="32">
        <v>14</v>
      </c>
      <c r="G45" s="33">
        <v>23</v>
      </c>
      <c r="H45" s="32">
        <v>13</v>
      </c>
      <c r="I45" s="32">
        <v>10</v>
      </c>
      <c r="J45" s="32">
        <v>4</v>
      </c>
      <c r="K45" s="32">
        <v>52</v>
      </c>
      <c r="L45" s="32">
        <v>52</v>
      </c>
      <c r="M45" s="32">
        <v>5110</v>
      </c>
    </row>
    <row r="46" spans="1:13" ht="12.75">
      <c r="A46" s="32">
        <v>29</v>
      </c>
      <c r="B46" s="32" t="s">
        <v>601</v>
      </c>
      <c r="C46" s="32" t="s">
        <v>603</v>
      </c>
      <c r="D46" s="32">
        <v>18</v>
      </c>
      <c r="E46" s="32">
        <v>8</v>
      </c>
      <c r="F46" s="32">
        <v>12</v>
      </c>
      <c r="G46" s="33">
        <v>22</v>
      </c>
      <c r="H46" s="32">
        <v>12</v>
      </c>
      <c r="I46" s="32">
        <v>10</v>
      </c>
      <c r="J46" s="32">
        <v>7</v>
      </c>
      <c r="K46" s="32">
        <v>24</v>
      </c>
      <c r="L46" s="32">
        <v>24</v>
      </c>
      <c r="M46" s="32">
        <v>6439</v>
      </c>
    </row>
    <row r="47" spans="1:13" ht="12.75">
      <c r="A47" s="32">
        <v>30</v>
      </c>
      <c r="B47" s="32" t="s">
        <v>604</v>
      </c>
      <c r="C47" s="32" t="s">
        <v>605</v>
      </c>
      <c r="D47" s="32">
        <v>42</v>
      </c>
      <c r="E47" s="32">
        <v>11</v>
      </c>
      <c r="F47" s="32">
        <v>16</v>
      </c>
      <c r="G47" s="33">
        <v>47</v>
      </c>
      <c r="H47" s="32">
        <v>22</v>
      </c>
      <c r="I47" s="32">
        <v>25</v>
      </c>
      <c r="J47" s="32">
        <v>7</v>
      </c>
      <c r="K47" s="32">
        <v>45</v>
      </c>
      <c r="L47" s="32">
        <v>45</v>
      </c>
      <c r="M47" s="32">
        <v>16060</v>
      </c>
    </row>
    <row r="48" spans="1:13" ht="12.75">
      <c r="A48" s="32">
        <v>31</v>
      </c>
      <c r="B48" s="32" t="s">
        <v>606</v>
      </c>
      <c r="C48" s="32" t="s">
        <v>607</v>
      </c>
      <c r="D48" s="32">
        <v>33</v>
      </c>
      <c r="E48" s="32">
        <v>34</v>
      </c>
      <c r="F48" s="32">
        <v>35</v>
      </c>
      <c r="G48" s="33">
        <v>34</v>
      </c>
      <c r="H48" s="32">
        <v>16</v>
      </c>
      <c r="I48" s="32">
        <v>18</v>
      </c>
      <c r="J48" s="32">
        <v>8</v>
      </c>
      <c r="K48" s="32">
        <v>40</v>
      </c>
      <c r="L48" s="32">
        <v>40</v>
      </c>
      <c r="M48" s="32">
        <v>12497</v>
      </c>
    </row>
    <row r="49" spans="1:13" ht="12.75">
      <c r="A49" s="32">
        <v>32</v>
      </c>
      <c r="B49" s="32" t="s">
        <v>608</v>
      </c>
      <c r="C49" s="32" t="s">
        <v>609</v>
      </c>
      <c r="D49" s="32">
        <v>39</v>
      </c>
      <c r="E49" s="32">
        <v>16</v>
      </c>
      <c r="F49" s="32">
        <v>15</v>
      </c>
      <c r="G49" s="33">
        <v>38</v>
      </c>
      <c r="H49" s="32">
        <v>20</v>
      </c>
      <c r="I49" s="32">
        <v>18</v>
      </c>
      <c r="J49" s="32">
        <v>8</v>
      </c>
      <c r="K49" s="32">
        <v>40</v>
      </c>
      <c r="L49" s="32">
        <v>40</v>
      </c>
      <c r="M49" s="32">
        <v>13835</v>
      </c>
    </row>
    <row r="50" spans="1:13" ht="12.75">
      <c r="A50" s="32">
        <v>33</v>
      </c>
      <c r="B50" s="32" t="s">
        <v>610</v>
      </c>
      <c r="C50" s="32" t="s">
        <v>611</v>
      </c>
      <c r="D50" s="32">
        <v>64</v>
      </c>
      <c r="E50" s="32">
        <v>21</v>
      </c>
      <c r="F50" s="32">
        <v>30</v>
      </c>
      <c r="G50" s="33">
        <v>73</v>
      </c>
      <c r="H50" s="32">
        <v>38</v>
      </c>
      <c r="I50" s="32">
        <v>35</v>
      </c>
      <c r="J50" s="32">
        <v>7</v>
      </c>
      <c r="K50" s="32">
        <v>65</v>
      </c>
      <c r="L50" s="32">
        <v>80</v>
      </c>
      <c r="M50" s="32">
        <v>26645</v>
      </c>
    </row>
    <row r="51" spans="1:13" ht="12.75">
      <c r="A51" s="32">
        <v>34</v>
      </c>
      <c r="B51" s="32" t="s">
        <v>554</v>
      </c>
      <c r="C51" s="32" t="s">
        <v>612</v>
      </c>
      <c r="D51" s="32">
        <v>10</v>
      </c>
      <c r="E51" s="32">
        <v>3</v>
      </c>
      <c r="F51" s="32">
        <v>8</v>
      </c>
      <c r="G51" s="33">
        <v>15</v>
      </c>
      <c r="H51" s="32">
        <v>10</v>
      </c>
      <c r="I51" s="32">
        <v>5</v>
      </c>
      <c r="J51" s="32">
        <v>2</v>
      </c>
      <c r="K51" s="32">
        <v>25</v>
      </c>
      <c r="L51" s="32">
        <v>25</v>
      </c>
      <c r="M51" s="32">
        <v>2812</v>
      </c>
    </row>
    <row r="52" spans="1:13" ht="12.75">
      <c r="A52" s="32">
        <v>35</v>
      </c>
      <c r="B52" s="32" t="s">
        <v>554</v>
      </c>
      <c r="C52" s="32" t="s">
        <v>613</v>
      </c>
      <c r="D52" s="32">
        <v>53</v>
      </c>
      <c r="E52" s="32">
        <v>7</v>
      </c>
      <c r="F52" s="32">
        <v>18</v>
      </c>
      <c r="G52" s="33">
        <v>64</v>
      </c>
      <c r="H52" s="32">
        <v>37</v>
      </c>
      <c r="I52" s="32">
        <v>27</v>
      </c>
      <c r="J52" s="32">
        <v>2</v>
      </c>
      <c r="K52" s="32">
        <v>60</v>
      </c>
      <c r="L52" s="32">
        <v>65</v>
      </c>
      <c r="M52" s="32">
        <v>20945</v>
      </c>
    </row>
    <row r="53" spans="1:13" ht="12.75">
      <c r="A53" s="32">
        <v>36</v>
      </c>
      <c r="B53" s="32" t="s">
        <v>614</v>
      </c>
      <c r="C53" s="32" t="s">
        <v>615</v>
      </c>
      <c r="D53" s="32">
        <v>24</v>
      </c>
      <c r="E53" s="32">
        <v>7</v>
      </c>
      <c r="F53" s="32">
        <v>6</v>
      </c>
      <c r="G53" s="33">
        <v>23</v>
      </c>
      <c r="H53" s="32">
        <v>13</v>
      </c>
      <c r="I53" s="32">
        <v>10</v>
      </c>
      <c r="J53" s="32">
        <v>8</v>
      </c>
      <c r="K53" s="32">
        <v>35</v>
      </c>
      <c r="L53" s="32">
        <v>35</v>
      </c>
      <c r="M53" s="32">
        <v>8640</v>
      </c>
    </row>
    <row r="54" spans="1:13" ht="12.75">
      <c r="A54" s="32">
        <v>37</v>
      </c>
      <c r="B54" s="32" t="s">
        <v>556</v>
      </c>
      <c r="C54" s="32" t="s">
        <v>616</v>
      </c>
      <c r="D54" s="32">
        <v>18</v>
      </c>
      <c r="E54" s="32">
        <v>2</v>
      </c>
      <c r="F54" s="32">
        <v>7</v>
      </c>
      <c r="G54" s="33">
        <v>23</v>
      </c>
      <c r="H54" s="32">
        <v>11</v>
      </c>
      <c r="I54" s="32">
        <v>12</v>
      </c>
      <c r="J54" s="32">
        <v>4</v>
      </c>
      <c r="K54" s="32">
        <v>40</v>
      </c>
      <c r="L54" s="32">
        <v>40</v>
      </c>
      <c r="M54" s="32">
        <v>7395</v>
      </c>
    </row>
    <row r="55" spans="1:13" ht="12.75">
      <c r="A55" s="32">
        <v>38</v>
      </c>
      <c r="B55" s="32" t="s">
        <v>617</v>
      </c>
      <c r="C55" s="32" t="s">
        <v>618</v>
      </c>
      <c r="D55" s="32">
        <v>35</v>
      </c>
      <c r="E55" s="32">
        <v>7</v>
      </c>
      <c r="F55" s="32">
        <v>16</v>
      </c>
      <c r="G55" s="33">
        <v>44</v>
      </c>
      <c r="H55" s="32">
        <v>35</v>
      </c>
      <c r="I55" s="32">
        <v>9</v>
      </c>
      <c r="J55" s="32">
        <v>9</v>
      </c>
      <c r="K55" s="32">
        <v>46</v>
      </c>
      <c r="L55" s="32">
        <v>48</v>
      </c>
      <c r="M55" s="32">
        <v>15501</v>
      </c>
    </row>
    <row r="56" spans="1:13" ht="12.75">
      <c r="A56" s="32">
        <v>39</v>
      </c>
      <c r="B56" s="32" t="s">
        <v>619</v>
      </c>
      <c r="C56" s="32" t="s">
        <v>620</v>
      </c>
      <c r="D56" s="32">
        <v>25</v>
      </c>
      <c r="E56" s="32">
        <v>8</v>
      </c>
      <c r="F56" s="32">
        <v>2</v>
      </c>
      <c r="G56" s="33">
        <v>19</v>
      </c>
      <c r="H56" s="32">
        <v>12</v>
      </c>
      <c r="I56" s="32">
        <v>7</v>
      </c>
      <c r="J56" s="32">
        <v>3</v>
      </c>
      <c r="K56" s="32">
        <v>30</v>
      </c>
      <c r="L56" s="32">
        <v>30</v>
      </c>
      <c r="M56" s="32">
        <v>5484</v>
      </c>
    </row>
    <row r="57" spans="1:13" ht="12.75">
      <c r="A57" s="32">
        <v>40</v>
      </c>
      <c r="B57" s="32" t="s">
        <v>621</v>
      </c>
      <c r="C57" s="32" t="s">
        <v>622</v>
      </c>
      <c r="D57" s="32">
        <v>27</v>
      </c>
      <c r="E57" s="32">
        <v>9</v>
      </c>
      <c r="F57" s="32">
        <v>14</v>
      </c>
      <c r="G57" s="33">
        <v>32</v>
      </c>
      <c r="H57" s="32">
        <v>17</v>
      </c>
      <c r="I57" s="32">
        <v>15</v>
      </c>
      <c r="J57" s="32">
        <v>2</v>
      </c>
      <c r="K57" s="32">
        <v>36</v>
      </c>
      <c r="L57" s="32">
        <v>36</v>
      </c>
      <c r="M57" s="32">
        <v>10768</v>
      </c>
    </row>
    <row r="58" spans="1:13" ht="25.5">
      <c r="A58" s="36">
        <v>41</v>
      </c>
      <c r="B58" s="36" t="s">
        <v>621</v>
      </c>
      <c r="C58" s="36" t="s">
        <v>623</v>
      </c>
      <c r="D58" s="36">
        <v>28</v>
      </c>
      <c r="E58" s="36">
        <v>28</v>
      </c>
      <c r="F58" s="36">
        <v>0</v>
      </c>
      <c r="G58" s="37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</row>
    <row r="59" spans="1:13" ht="12.75">
      <c r="A59" s="32">
        <v>42</v>
      </c>
      <c r="B59" s="32" t="s">
        <v>624</v>
      </c>
      <c r="C59" s="32" t="s">
        <v>625</v>
      </c>
      <c r="D59" s="32">
        <v>25</v>
      </c>
      <c r="E59" s="32">
        <v>4</v>
      </c>
      <c r="F59" s="32">
        <v>16</v>
      </c>
      <c r="G59" s="33">
        <v>37</v>
      </c>
      <c r="H59" s="32">
        <v>20</v>
      </c>
      <c r="I59" s="32">
        <v>17</v>
      </c>
      <c r="J59" s="32">
        <v>3</v>
      </c>
      <c r="K59" s="32">
        <v>37</v>
      </c>
      <c r="L59" s="32">
        <v>37</v>
      </c>
      <c r="M59" s="32">
        <v>10973</v>
      </c>
    </row>
    <row r="60" spans="1:13" s="35" customFormat="1" ht="12.75">
      <c r="A60" s="34">
        <v>42</v>
      </c>
      <c r="B60" s="34"/>
      <c r="C60" s="34" t="s">
        <v>626</v>
      </c>
      <c r="D60" s="34">
        <f aca="true" t="shared" si="2" ref="D60:M60">SUM(D18:D59)</f>
        <v>1614</v>
      </c>
      <c r="E60" s="34">
        <f t="shared" si="2"/>
        <v>743</v>
      </c>
      <c r="F60" s="34">
        <f t="shared" si="2"/>
        <v>707</v>
      </c>
      <c r="G60" s="34">
        <f t="shared" si="2"/>
        <v>1578</v>
      </c>
      <c r="H60" s="34">
        <f t="shared" si="2"/>
        <v>901</v>
      </c>
      <c r="I60" s="34">
        <f t="shared" si="2"/>
        <v>677</v>
      </c>
      <c r="J60" s="34">
        <f t="shared" si="2"/>
        <v>213</v>
      </c>
      <c r="K60" s="34">
        <f t="shared" si="2"/>
        <v>1832</v>
      </c>
      <c r="L60" s="34">
        <f t="shared" si="2"/>
        <v>1790</v>
      </c>
      <c r="M60" s="34">
        <f t="shared" si="2"/>
        <v>524960</v>
      </c>
    </row>
    <row r="61" spans="1:13" ht="7.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</row>
    <row r="62" spans="1:13" ht="25.5">
      <c r="A62" s="32">
        <v>1</v>
      </c>
      <c r="B62" s="32" t="s">
        <v>559</v>
      </c>
      <c r="C62" s="32" t="s">
        <v>627</v>
      </c>
      <c r="D62" s="32">
        <v>6</v>
      </c>
      <c r="E62" s="32">
        <v>1</v>
      </c>
      <c r="F62" s="32">
        <v>1</v>
      </c>
      <c r="G62" s="33">
        <v>6</v>
      </c>
      <c r="H62" s="32">
        <v>2</v>
      </c>
      <c r="I62" s="32">
        <v>4</v>
      </c>
      <c r="J62" s="32">
        <v>0</v>
      </c>
      <c r="K62" s="32">
        <v>6</v>
      </c>
      <c r="L62" s="32">
        <v>6</v>
      </c>
      <c r="M62" s="32">
        <v>2190</v>
      </c>
    </row>
    <row r="63" spans="1:13" ht="12.75">
      <c r="A63" s="32">
        <v>2</v>
      </c>
      <c r="B63" s="32" t="s">
        <v>564</v>
      </c>
      <c r="C63" s="32" t="s">
        <v>628</v>
      </c>
      <c r="D63" s="32">
        <v>13</v>
      </c>
      <c r="E63" s="32">
        <v>6</v>
      </c>
      <c r="F63" s="32">
        <v>0</v>
      </c>
      <c r="G63" s="33">
        <v>7</v>
      </c>
      <c r="H63" s="32">
        <v>2</v>
      </c>
      <c r="I63" s="32">
        <v>5</v>
      </c>
      <c r="J63" s="32">
        <v>5</v>
      </c>
      <c r="K63" s="32">
        <v>7</v>
      </c>
      <c r="L63" s="32">
        <v>7</v>
      </c>
      <c r="M63" s="32">
        <v>2555</v>
      </c>
    </row>
    <row r="64" spans="1:13" ht="12.75">
      <c r="A64" s="32">
        <v>3</v>
      </c>
      <c r="B64" s="32" t="s">
        <v>601</v>
      </c>
      <c r="C64" s="32" t="s">
        <v>629</v>
      </c>
      <c r="D64" s="32">
        <v>5</v>
      </c>
      <c r="E64" s="32">
        <v>4</v>
      </c>
      <c r="F64" s="32">
        <v>0</v>
      </c>
      <c r="G64" s="33">
        <v>1</v>
      </c>
      <c r="H64" s="32">
        <v>0</v>
      </c>
      <c r="I64" s="32">
        <v>1</v>
      </c>
      <c r="J64" s="32">
        <v>1</v>
      </c>
      <c r="K64" s="32">
        <v>7</v>
      </c>
      <c r="L64" s="32">
        <v>7</v>
      </c>
      <c r="M64" s="32">
        <v>1095</v>
      </c>
    </row>
    <row r="65" spans="1:13" ht="12.75">
      <c r="A65" s="32">
        <v>4</v>
      </c>
      <c r="B65" s="32" t="s">
        <v>606</v>
      </c>
      <c r="C65" s="32" t="s">
        <v>630</v>
      </c>
      <c r="D65" s="32">
        <v>9</v>
      </c>
      <c r="E65" s="32">
        <v>2</v>
      </c>
      <c r="F65" s="32">
        <v>0</v>
      </c>
      <c r="G65" s="33">
        <v>7</v>
      </c>
      <c r="H65" s="32">
        <v>5</v>
      </c>
      <c r="I65" s="32">
        <v>2</v>
      </c>
      <c r="J65" s="32">
        <v>7</v>
      </c>
      <c r="K65" s="32">
        <v>7</v>
      </c>
      <c r="L65" s="32">
        <v>7</v>
      </c>
      <c r="M65" s="32">
        <v>2555</v>
      </c>
    </row>
    <row r="66" spans="1:13" ht="12.75">
      <c r="A66" s="32">
        <v>5</v>
      </c>
      <c r="B66" s="32" t="s">
        <v>554</v>
      </c>
      <c r="C66" s="32" t="s">
        <v>631</v>
      </c>
      <c r="D66" s="32">
        <v>7</v>
      </c>
      <c r="E66" s="32">
        <v>1</v>
      </c>
      <c r="F66" s="32">
        <v>0</v>
      </c>
      <c r="G66" s="33">
        <v>6</v>
      </c>
      <c r="H66" s="32">
        <v>3</v>
      </c>
      <c r="I66" s="32">
        <v>3</v>
      </c>
      <c r="J66" s="32">
        <v>3</v>
      </c>
      <c r="K66" s="32">
        <v>8</v>
      </c>
      <c r="L66" s="32">
        <v>7</v>
      </c>
      <c r="M66" s="32">
        <v>2190</v>
      </c>
    </row>
    <row r="67" spans="1:13" s="35" customFormat="1" ht="12.75">
      <c r="A67" s="34">
        <v>5</v>
      </c>
      <c r="B67" s="34"/>
      <c r="C67" s="34" t="s">
        <v>632</v>
      </c>
      <c r="D67" s="34">
        <f aca="true" t="shared" si="3" ref="D67:M67">SUM(D62:D66)</f>
        <v>40</v>
      </c>
      <c r="E67" s="34">
        <f t="shared" si="3"/>
        <v>14</v>
      </c>
      <c r="F67" s="34">
        <f t="shared" si="3"/>
        <v>1</v>
      </c>
      <c r="G67" s="34">
        <f t="shared" si="3"/>
        <v>27</v>
      </c>
      <c r="H67" s="34">
        <f t="shared" si="3"/>
        <v>12</v>
      </c>
      <c r="I67" s="34">
        <f t="shared" si="3"/>
        <v>15</v>
      </c>
      <c r="J67" s="34">
        <f t="shared" si="3"/>
        <v>16</v>
      </c>
      <c r="K67" s="34">
        <f t="shared" si="3"/>
        <v>35</v>
      </c>
      <c r="L67" s="34">
        <f t="shared" si="3"/>
        <v>34</v>
      </c>
      <c r="M67" s="34">
        <f t="shared" si="3"/>
        <v>10585</v>
      </c>
    </row>
    <row r="68" spans="1:13" ht="7.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</row>
    <row r="69" spans="1:13" ht="12.75">
      <c r="A69" s="32">
        <v>1</v>
      </c>
      <c r="B69" s="32" t="s">
        <v>562</v>
      </c>
      <c r="C69" s="32" t="s">
        <v>633</v>
      </c>
      <c r="D69" s="32">
        <v>7</v>
      </c>
      <c r="E69" s="32">
        <v>7</v>
      </c>
      <c r="F69" s="32">
        <v>10</v>
      </c>
      <c r="G69" s="33">
        <v>10</v>
      </c>
      <c r="H69" s="32">
        <v>6</v>
      </c>
      <c r="I69" s="32">
        <v>4</v>
      </c>
      <c r="J69" s="32">
        <v>0</v>
      </c>
      <c r="K69" s="32">
        <v>12</v>
      </c>
      <c r="L69" s="32">
        <v>24</v>
      </c>
      <c r="M69" s="32">
        <v>3464</v>
      </c>
    </row>
    <row r="70" spans="1:13" ht="25.5">
      <c r="A70" s="32">
        <v>2</v>
      </c>
      <c r="B70" s="32" t="s">
        <v>546</v>
      </c>
      <c r="C70" s="32" t="s">
        <v>634</v>
      </c>
      <c r="D70" s="32">
        <v>22</v>
      </c>
      <c r="E70" s="32">
        <v>8</v>
      </c>
      <c r="F70" s="32">
        <v>7</v>
      </c>
      <c r="G70" s="33">
        <v>21</v>
      </c>
      <c r="H70" s="32">
        <v>14</v>
      </c>
      <c r="I70" s="32">
        <v>7</v>
      </c>
      <c r="J70" s="32">
        <v>0</v>
      </c>
      <c r="K70" s="32">
        <v>23</v>
      </c>
      <c r="L70" s="32">
        <v>23</v>
      </c>
      <c r="M70" s="32">
        <v>8084</v>
      </c>
    </row>
    <row r="71" spans="1:13" ht="25.5">
      <c r="A71" s="32">
        <v>3</v>
      </c>
      <c r="B71" s="32" t="s">
        <v>546</v>
      </c>
      <c r="C71" s="32" t="s">
        <v>635</v>
      </c>
      <c r="D71" s="32">
        <v>24</v>
      </c>
      <c r="E71" s="32">
        <v>10</v>
      </c>
      <c r="F71" s="32">
        <v>8</v>
      </c>
      <c r="G71" s="33">
        <v>22</v>
      </c>
      <c r="H71" s="32">
        <v>13</v>
      </c>
      <c r="I71" s="32">
        <v>9</v>
      </c>
      <c r="J71" s="32">
        <v>0</v>
      </c>
      <c r="K71" s="32">
        <v>25</v>
      </c>
      <c r="L71" s="32">
        <v>25</v>
      </c>
      <c r="M71" s="32">
        <v>8509</v>
      </c>
    </row>
    <row r="72" spans="1:13" ht="12.75">
      <c r="A72" s="32">
        <v>4</v>
      </c>
      <c r="B72" s="32" t="s">
        <v>636</v>
      </c>
      <c r="C72" s="32" t="s">
        <v>637</v>
      </c>
      <c r="D72" s="32">
        <v>0</v>
      </c>
      <c r="E72" s="32">
        <v>0</v>
      </c>
      <c r="F72" s="32">
        <v>35</v>
      </c>
      <c r="G72" s="33">
        <v>35</v>
      </c>
      <c r="H72" s="32">
        <v>16</v>
      </c>
      <c r="I72" s="32">
        <v>19</v>
      </c>
      <c r="J72" s="32">
        <v>0</v>
      </c>
      <c r="K72" s="32">
        <v>12</v>
      </c>
      <c r="L72" s="32">
        <v>11</v>
      </c>
      <c r="M72" s="32">
        <v>4622</v>
      </c>
    </row>
    <row r="73" spans="1:13" ht="12.75">
      <c r="A73" s="32">
        <v>5</v>
      </c>
      <c r="B73" s="32" t="s">
        <v>584</v>
      </c>
      <c r="C73" s="32" t="s">
        <v>638</v>
      </c>
      <c r="D73" s="32">
        <v>69</v>
      </c>
      <c r="E73" s="32">
        <v>7</v>
      </c>
      <c r="F73" s="32">
        <v>12</v>
      </c>
      <c r="G73" s="33">
        <v>74</v>
      </c>
      <c r="H73" s="32">
        <v>36</v>
      </c>
      <c r="I73" s="32">
        <v>38</v>
      </c>
      <c r="J73" s="32">
        <v>12</v>
      </c>
      <c r="K73" s="32">
        <v>84</v>
      </c>
      <c r="L73" s="32">
        <v>84</v>
      </c>
      <c r="M73" s="32">
        <v>22829</v>
      </c>
    </row>
    <row r="74" spans="1:13" ht="25.5">
      <c r="A74" s="32">
        <v>6</v>
      </c>
      <c r="B74" s="32" t="s">
        <v>586</v>
      </c>
      <c r="C74" s="32" t="s">
        <v>639</v>
      </c>
      <c r="D74" s="32">
        <v>15</v>
      </c>
      <c r="E74" s="32">
        <v>9</v>
      </c>
      <c r="F74" s="32">
        <v>13</v>
      </c>
      <c r="G74" s="33">
        <v>19</v>
      </c>
      <c r="H74" s="32">
        <v>14</v>
      </c>
      <c r="I74" s="32">
        <v>5</v>
      </c>
      <c r="J74" s="32">
        <v>0</v>
      </c>
      <c r="K74" s="32">
        <v>25</v>
      </c>
      <c r="L74" s="32">
        <v>25</v>
      </c>
      <c r="M74" s="32">
        <v>6285</v>
      </c>
    </row>
    <row r="75" spans="1:13" ht="25.5">
      <c r="A75" s="32">
        <v>7</v>
      </c>
      <c r="B75" s="32" t="s">
        <v>586</v>
      </c>
      <c r="C75" s="32" t="s">
        <v>640</v>
      </c>
      <c r="D75" s="32">
        <v>0</v>
      </c>
      <c r="E75" s="32">
        <v>0</v>
      </c>
      <c r="F75" s="32">
        <v>23</v>
      </c>
      <c r="G75" s="33">
        <v>23</v>
      </c>
      <c r="H75" s="32">
        <v>17</v>
      </c>
      <c r="I75" s="32">
        <v>6</v>
      </c>
      <c r="J75" s="32">
        <v>2</v>
      </c>
      <c r="K75" s="32">
        <v>24</v>
      </c>
      <c r="L75" s="32">
        <v>24</v>
      </c>
      <c r="M75" s="32">
        <v>5840</v>
      </c>
    </row>
    <row r="76" spans="1:13" ht="12.75">
      <c r="A76" s="32">
        <v>8</v>
      </c>
      <c r="B76" s="32" t="s">
        <v>604</v>
      </c>
      <c r="C76" s="32" t="s">
        <v>641</v>
      </c>
      <c r="D76" s="32">
        <v>56</v>
      </c>
      <c r="E76" s="32">
        <v>14</v>
      </c>
      <c r="F76" s="32">
        <v>20</v>
      </c>
      <c r="G76" s="33">
        <v>62</v>
      </c>
      <c r="H76" s="32">
        <v>35</v>
      </c>
      <c r="I76" s="32">
        <v>27</v>
      </c>
      <c r="J76" s="32">
        <v>0</v>
      </c>
      <c r="K76" s="32">
        <v>62</v>
      </c>
      <c r="L76" s="32">
        <v>68</v>
      </c>
      <c r="M76" s="32">
        <v>20923</v>
      </c>
    </row>
    <row r="77" spans="1:13" ht="12.75">
      <c r="A77" s="32">
        <v>9</v>
      </c>
      <c r="B77" s="32" t="s">
        <v>606</v>
      </c>
      <c r="C77" s="32" t="s">
        <v>642</v>
      </c>
      <c r="D77" s="32">
        <v>31</v>
      </c>
      <c r="E77" s="32">
        <v>7</v>
      </c>
      <c r="F77" s="32">
        <v>8</v>
      </c>
      <c r="G77" s="33">
        <v>32</v>
      </c>
      <c r="H77" s="32">
        <v>18</v>
      </c>
      <c r="I77" s="32">
        <v>14</v>
      </c>
      <c r="J77" s="32">
        <v>16</v>
      </c>
      <c r="K77" s="32">
        <v>35</v>
      </c>
      <c r="L77" s="32">
        <v>35</v>
      </c>
      <c r="M77" s="32">
        <v>10837</v>
      </c>
    </row>
    <row r="78" spans="1:13" s="35" customFormat="1" ht="12.75">
      <c r="A78" s="34">
        <v>9</v>
      </c>
      <c r="B78" s="34"/>
      <c r="C78" s="34" t="s">
        <v>643</v>
      </c>
      <c r="D78" s="34">
        <f aca="true" t="shared" si="4" ref="D78:M78">SUM(D69:D77)</f>
        <v>224</v>
      </c>
      <c r="E78" s="34">
        <f t="shared" si="4"/>
        <v>62</v>
      </c>
      <c r="F78" s="34">
        <f t="shared" si="4"/>
        <v>136</v>
      </c>
      <c r="G78" s="34">
        <f t="shared" si="4"/>
        <v>298</v>
      </c>
      <c r="H78" s="34">
        <f t="shared" si="4"/>
        <v>169</v>
      </c>
      <c r="I78" s="34">
        <f t="shared" si="4"/>
        <v>129</v>
      </c>
      <c r="J78" s="34">
        <f t="shared" si="4"/>
        <v>30</v>
      </c>
      <c r="K78" s="34">
        <f t="shared" si="4"/>
        <v>302</v>
      </c>
      <c r="L78" s="34">
        <f t="shared" si="4"/>
        <v>319</v>
      </c>
      <c r="M78" s="34">
        <f t="shared" si="4"/>
        <v>91393</v>
      </c>
    </row>
    <row r="79" spans="1:13" ht="7.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</row>
    <row r="80" spans="1:13" s="35" customFormat="1" ht="12.75">
      <c r="A80" s="34">
        <f>(A11+A16+A60+A67+A78)</f>
        <v>64</v>
      </c>
      <c r="B80" s="34"/>
      <c r="C80" s="34" t="s">
        <v>644</v>
      </c>
      <c r="D80" s="34">
        <f aca="true" t="shared" si="5" ref="D80:M80">(D11+D16+D60+D67+D78)</f>
        <v>2621</v>
      </c>
      <c r="E80" s="34">
        <f t="shared" si="5"/>
        <v>1137</v>
      </c>
      <c r="F80" s="34">
        <f t="shared" si="5"/>
        <v>1141</v>
      </c>
      <c r="G80" s="34">
        <f t="shared" si="5"/>
        <v>2625</v>
      </c>
      <c r="H80" s="34">
        <f t="shared" si="5"/>
        <v>1493</v>
      </c>
      <c r="I80" s="34">
        <f t="shared" si="5"/>
        <v>1132</v>
      </c>
      <c r="J80" s="34">
        <f t="shared" si="5"/>
        <v>371</v>
      </c>
      <c r="K80" s="34">
        <f t="shared" si="5"/>
        <v>2945</v>
      </c>
      <c r="L80" s="34">
        <f t="shared" si="5"/>
        <v>2904</v>
      </c>
      <c r="M80" s="34">
        <f t="shared" si="5"/>
        <v>890577</v>
      </c>
    </row>
  </sheetData>
  <sheetProtection password="CE88" sheet="1" objects="1" scenarios="1"/>
  <mergeCells count="18">
    <mergeCell ref="K3:K4"/>
    <mergeCell ref="L3:L4"/>
    <mergeCell ref="M3:M4"/>
    <mergeCell ref="A79:M79"/>
    <mergeCell ref="A12:M12"/>
    <mergeCell ref="A17:M17"/>
    <mergeCell ref="A61:M61"/>
    <mergeCell ref="A68:M68"/>
    <mergeCell ref="A1:M1"/>
    <mergeCell ref="D3:D4"/>
    <mergeCell ref="E3:E4"/>
    <mergeCell ref="F3:F4"/>
    <mergeCell ref="G3:G4"/>
    <mergeCell ref="H3:I3"/>
    <mergeCell ref="J3:J4"/>
    <mergeCell ref="A2:A5"/>
    <mergeCell ref="B2:B5"/>
    <mergeCell ref="C2:C5"/>
  </mergeCells>
  <printOptions/>
  <pageMargins left="0.7480314960629921" right="0.7480314960629921" top="0.7086614173228347" bottom="0.7874015748031497" header="0.5118110236220472" footer="0.5118110236220472"/>
  <pageSetup horizontalDpi="600" verticalDpi="600" orientation="landscape" paperSize="9" scale="96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PageLayoutView="0" workbookViewId="0" topLeftCell="A1">
      <selection activeCell="N4" sqref="N4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53.28125" style="0" customWidth="1"/>
    <col min="4" max="4" width="5.28125" style="0" customWidth="1"/>
    <col min="5" max="5" width="5.57421875" style="0" customWidth="1"/>
    <col min="6" max="6" width="5.421875" style="0" customWidth="1"/>
    <col min="7" max="7" width="5.7109375" style="0" customWidth="1"/>
    <col min="8" max="8" width="5.00390625" style="0" customWidth="1"/>
    <col min="9" max="9" width="6.00390625" style="0" customWidth="1"/>
    <col min="10" max="10" width="5.140625" style="0" customWidth="1"/>
    <col min="11" max="11" width="5.8515625" style="0" customWidth="1"/>
    <col min="12" max="12" width="5.421875" style="0" customWidth="1"/>
    <col min="13" max="13" width="5.8515625" style="0" customWidth="1"/>
    <col min="14" max="14" width="5.00390625" style="0" customWidth="1"/>
    <col min="15" max="15" width="5.57421875" style="0" customWidth="1"/>
  </cols>
  <sheetData>
    <row r="1" spans="1:15" s="15" customFormat="1" ht="15">
      <c r="A1" s="113" t="s">
        <v>528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2.5" customHeight="1">
      <c r="A2" s="116" t="s">
        <v>0</v>
      </c>
      <c r="B2" s="116" t="s">
        <v>1</v>
      </c>
      <c r="C2" s="116" t="s">
        <v>2</v>
      </c>
      <c r="D2" s="6" t="s">
        <v>328</v>
      </c>
      <c r="E2" s="6" t="s">
        <v>328</v>
      </c>
      <c r="F2" s="6" t="s">
        <v>327</v>
      </c>
      <c r="G2" s="6" t="s">
        <v>327</v>
      </c>
      <c r="H2" s="6" t="s">
        <v>326</v>
      </c>
      <c r="I2" s="6" t="s">
        <v>326</v>
      </c>
      <c r="J2" s="6" t="s">
        <v>325</v>
      </c>
      <c r="K2" s="6" t="s">
        <v>325</v>
      </c>
      <c r="L2" s="6" t="s">
        <v>324</v>
      </c>
      <c r="M2" s="6" t="s">
        <v>324</v>
      </c>
      <c r="N2" s="6" t="s">
        <v>323</v>
      </c>
      <c r="O2" s="6" t="s">
        <v>323</v>
      </c>
    </row>
    <row r="3" spans="1:15" ht="9" customHeight="1">
      <c r="A3" s="116"/>
      <c r="B3" s="116"/>
      <c r="C3" s="116"/>
      <c r="D3" s="114" t="s">
        <v>42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72.75" customHeight="1">
      <c r="A4" s="115"/>
      <c r="B4" s="115"/>
      <c r="C4" s="115"/>
      <c r="D4" s="9" t="s">
        <v>529</v>
      </c>
      <c r="E4" s="9" t="s">
        <v>530</v>
      </c>
      <c r="F4" s="9" t="s">
        <v>531</v>
      </c>
      <c r="G4" s="9" t="s">
        <v>532</v>
      </c>
      <c r="H4" s="9" t="s">
        <v>533</v>
      </c>
      <c r="I4" s="9" t="s">
        <v>533</v>
      </c>
      <c r="J4" s="9" t="s">
        <v>322</v>
      </c>
      <c r="K4" s="9" t="s">
        <v>322</v>
      </c>
      <c r="L4" s="9" t="s">
        <v>534</v>
      </c>
      <c r="M4" s="9" t="s">
        <v>534</v>
      </c>
      <c r="N4" s="9" t="s">
        <v>321</v>
      </c>
      <c r="O4" s="9" t="s">
        <v>321</v>
      </c>
    </row>
    <row r="5" spans="1:15" ht="21" customHeight="1" thickBot="1">
      <c r="A5" s="117"/>
      <c r="B5" s="117"/>
      <c r="C5" s="117"/>
      <c r="D5" s="55" t="s">
        <v>320</v>
      </c>
      <c r="E5" s="55" t="s">
        <v>319</v>
      </c>
      <c r="F5" s="55" t="s">
        <v>320</v>
      </c>
      <c r="G5" s="55" t="s">
        <v>319</v>
      </c>
      <c r="H5" s="55" t="s">
        <v>320</v>
      </c>
      <c r="I5" s="55" t="s">
        <v>319</v>
      </c>
      <c r="J5" s="55" t="s">
        <v>320</v>
      </c>
      <c r="K5" s="55" t="s">
        <v>319</v>
      </c>
      <c r="L5" s="55" t="s">
        <v>320</v>
      </c>
      <c r="M5" s="55" t="s">
        <v>319</v>
      </c>
      <c r="N5" s="55" t="s">
        <v>320</v>
      </c>
      <c r="O5" s="55" t="s">
        <v>319</v>
      </c>
    </row>
    <row r="6" spans="1:15" ht="12.75">
      <c r="A6" s="38">
        <v>1</v>
      </c>
      <c r="B6" s="38" t="s">
        <v>544</v>
      </c>
      <c r="C6" s="38" t="s">
        <v>545</v>
      </c>
      <c r="D6" s="38">
        <v>2</v>
      </c>
      <c r="E6" s="38">
        <v>2</v>
      </c>
      <c r="F6" s="38">
        <v>30.5</v>
      </c>
      <c r="G6" s="38">
        <v>31</v>
      </c>
      <c r="H6" s="38">
        <v>0</v>
      </c>
      <c r="I6" s="38">
        <v>0</v>
      </c>
      <c r="J6" s="38">
        <v>54.5</v>
      </c>
      <c r="K6" s="38">
        <v>68</v>
      </c>
      <c r="L6" s="38">
        <v>0</v>
      </c>
      <c r="M6" s="38">
        <v>0</v>
      </c>
      <c r="N6" s="38">
        <v>34.25</v>
      </c>
      <c r="O6" s="38">
        <v>35</v>
      </c>
    </row>
    <row r="7" spans="1:15" ht="12.75">
      <c r="A7" s="39">
        <v>2</v>
      </c>
      <c r="B7" s="39" t="s">
        <v>546</v>
      </c>
      <c r="C7" s="39" t="s">
        <v>547</v>
      </c>
      <c r="D7" s="39">
        <v>1</v>
      </c>
      <c r="E7" s="39">
        <v>1</v>
      </c>
      <c r="F7" s="39">
        <v>20</v>
      </c>
      <c r="G7" s="39">
        <v>18</v>
      </c>
      <c r="H7" s="39">
        <v>0</v>
      </c>
      <c r="I7" s="39">
        <v>0</v>
      </c>
      <c r="J7" s="39">
        <v>45</v>
      </c>
      <c r="K7" s="39">
        <v>40</v>
      </c>
      <c r="L7" s="39">
        <v>0</v>
      </c>
      <c r="M7" s="39">
        <v>0</v>
      </c>
      <c r="N7" s="39">
        <v>30</v>
      </c>
      <c r="O7" s="39">
        <v>30</v>
      </c>
    </row>
    <row r="8" spans="1:15" ht="12.75">
      <c r="A8" s="39">
        <v>3</v>
      </c>
      <c r="B8" s="39" t="s">
        <v>546</v>
      </c>
      <c r="C8" s="39" t="s">
        <v>548</v>
      </c>
      <c r="D8" s="39">
        <v>2</v>
      </c>
      <c r="E8" s="39">
        <v>2</v>
      </c>
      <c r="F8" s="39">
        <v>36</v>
      </c>
      <c r="G8" s="39">
        <v>29</v>
      </c>
      <c r="H8" s="39">
        <v>0</v>
      </c>
      <c r="I8" s="39">
        <v>0</v>
      </c>
      <c r="J8" s="39">
        <v>59</v>
      </c>
      <c r="K8" s="39">
        <v>45</v>
      </c>
      <c r="L8" s="39">
        <v>0</v>
      </c>
      <c r="M8" s="39">
        <v>0</v>
      </c>
      <c r="N8" s="39">
        <v>53</v>
      </c>
      <c r="O8" s="39">
        <v>40</v>
      </c>
    </row>
    <row r="9" spans="1:15" ht="12.75">
      <c r="A9" s="39">
        <v>4</v>
      </c>
      <c r="B9" s="39" t="s">
        <v>546</v>
      </c>
      <c r="C9" s="39" t="s">
        <v>549</v>
      </c>
      <c r="D9" s="39">
        <v>1</v>
      </c>
      <c r="E9" s="39">
        <v>1</v>
      </c>
      <c r="F9" s="39">
        <v>16</v>
      </c>
      <c r="G9" s="39">
        <v>15</v>
      </c>
      <c r="H9" s="39">
        <v>0</v>
      </c>
      <c r="I9" s="39">
        <v>0</v>
      </c>
      <c r="J9" s="39">
        <v>35</v>
      </c>
      <c r="K9" s="39">
        <v>32</v>
      </c>
      <c r="L9" s="39">
        <v>0</v>
      </c>
      <c r="M9" s="39">
        <v>0</v>
      </c>
      <c r="N9" s="39">
        <v>20.5</v>
      </c>
      <c r="O9" s="39">
        <v>19</v>
      </c>
    </row>
    <row r="10" spans="1:15" ht="12.75">
      <c r="A10" s="39">
        <v>5</v>
      </c>
      <c r="B10" s="39" t="s">
        <v>550</v>
      </c>
      <c r="C10" s="39" t="s">
        <v>551</v>
      </c>
      <c r="D10" s="39">
        <v>3</v>
      </c>
      <c r="E10" s="39">
        <v>4</v>
      </c>
      <c r="F10" s="39">
        <v>32</v>
      </c>
      <c r="G10" s="39">
        <v>32</v>
      </c>
      <c r="H10" s="39">
        <v>0</v>
      </c>
      <c r="I10" s="39">
        <v>0</v>
      </c>
      <c r="J10" s="39">
        <v>74</v>
      </c>
      <c r="K10" s="39">
        <v>74</v>
      </c>
      <c r="L10" s="39">
        <v>0</v>
      </c>
      <c r="M10" s="39">
        <v>0</v>
      </c>
      <c r="N10" s="39">
        <v>43</v>
      </c>
      <c r="O10" s="39">
        <v>43</v>
      </c>
    </row>
    <row r="11" spans="1:15" s="41" customFormat="1" ht="12.75">
      <c r="A11" s="40">
        <v>5</v>
      </c>
      <c r="B11" s="40"/>
      <c r="C11" s="40" t="s">
        <v>552</v>
      </c>
      <c r="D11" s="40">
        <f aca="true" t="shared" si="0" ref="D11:O11">SUM(D6:D10)</f>
        <v>9</v>
      </c>
      <c r="E11" s="40">
        <f t="shared" si="0"/>
        <v>10</v>
      </c>
      <c r="F11" s="40">
        <f t="shared" si="0"/>
        <v>134.5</v>
      </c>
      <c r="G11" s="40">
        <f t="shared" si="0"/>
        <v>125</v>
      </c>
      <c r="H11" s="40">
        <f t="shared" si="0"/>
        <v>0</v>
      </c>
      <c r="I11" s="40">
        <f t="shared" si="0"/>
        <v>0</v>
      </c>
      <c r="J11" s="40">
        <f t="shared" si="0"/>
        <v>267.5</v>
      </c>
      <c r="K11" s="40">
        <f t="shared" si="0"/>
        <v>259</v>
      </c>
      <c r="L11" s="40">
        <f t="shared" si="0"/>
        <v>0</v>
      </c>
      <c r="M11" s="40">
        <f t="shared" si="0"/>
        <v>0</v>
      </c>
      <c r="N11" s="40">
        <f t="shared" si="0"/>
        <v>180.75</v>
      </c>
      <c r="O11" s="40">
        <f t="shared" si="0"/>
        <v>167</v>
      </c>
    </row>
    <row r="12" spans="1:15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5" ht="12.75">
      <c r="A13" s="39">
        <v>1</v>
      </c>
      <c r="B13" s="39" t="s">
        <v>546</v>
      </c>
      <c r="C13" s="39" t="s">
        <v>553</v>
      </c>
      <c r="D13" s="39">
        <v>1</v>
      </c>
      <c r="E13" s="39">
        <v>1</v>
      </c>
      <c r="F13" s="39">
        <v>0</v>
      </c>
      <c r="G13" s="39">
        <v>0</v>
      </c>
      <c r="H13" s="39">
        <v>12</v>
      </c>
      <c r="I13" s="39">
        <v>8</v>
      </c>
      <c r="J13" s="39">
        <v>40</v>
      </c>
      <c r="K13" s="39">
        <v>44</v>
      </c>
      <c r="L13" s="39">
        <v>0</v>
      </c>
      <c r="M13" s="39">
        <v>0</v>
      </c>
      <c r="N13" s="39">
        <v>24.75</v>
      </c>
      <c r="O13" s="39">
        <v>15</v>
      </c>
    </row>
    <row r="14" spans="1:15" ht="12.75">
      <c r="A14" s="39">
        <v>2</v>
      </c>
      <c r="B14" s="39" t="s">
        <v>554</v>
      </c>
      <c r="C14" s="39" t="s">
        <v>555</v>
      </c>
      <c r="D14" s="39">
        <v>2</v>
      </c>
      <c r="E14" s="39">
        <v>2</v>
      </c>
      <c r="F14" s="39">
        <v>22</v>
      </c>
      <c r="G14" s="39">
        <v>22</v>
      </c>
      <c r="H14" s="39">
        <v>0</v>
      </c>
      <c r="I14" s="39">
        <v>0</v>
      </c>
      <c r="J14" s="39">
        <v>104.5</v>
      </c>
      <c r="K14" s="39">
        <v>104</v>
      </c>
      <c r="L14" s="39">
        <v>0</v>
      </c>
      <c r="M14" s="39">
        <v>0</v>
      </c>
      <c r="N14" s="39">
        <v>49</v>
      </c>
      <c r="O14" s="39">
        <v>49</v>
      </c>
    </row>
    <row r="15" spans="1:15" ht="12.75">
      <c r="A15" s="39">
        <v>3</v>
      </c>
      <c r="B15" s="39" t="s">
        <v>556</v>
      </c>
      <c r="C15" s="39" t="s">
        <v>557</v>
      </c>
      <c r="D15" s="39">
        <v>0</v>
      </c>
      <c r="E15" s="39">
        <v>0</v>
      </c>
      <c r="F15" s="39">
        <v>7</v>
      </c>
      <c r="G15" s="39">
        <v>7</v>
      </c>
      <c r="H15" s="39">
        <v>0</v>
      </c>
      <c r="I15" s="39">
        <v>0</v>
      </c>
      <c r="J15" s="39">
        <v>9</v>
      </c>
      <c r="K15" s="39">
        <v>8</v>
      </c>
      <c r="L15" s="39">
        <v>8</v>
      </c>
      <c r="M15" s="39">
        <v>7</v>
      </c>
      <c r="N15" s="39">
        <v>14</v>
      </c>
      <c r="O15" s="39">
        <v>14</v>
      </c>
    </row>
    <row r="16" spans="1:15" s="41" customFormat="1" ht="12.75">
      <c r="A16" s="40">
        <v>3</v>
      </c>
      <c r="B16" s="40"/>
      <c r="C16" s="40" t="s">
        <v>558</v>
      </c>
      <c r="D16" s="40">
        <f aca="true" t="shared" si="1" ref="D16:O16">SUM(D13:D15)</f>
        <v>3</v>
      </c>
      <c r="E16" s="40">
        <f t="shared" si="1"/>
        <v>3</v>
      </c>
      <c r="F16" s="40">
        <f t="shared" si="1"/>
        <v>29</v>
      </c>
      <c r="G16" s="40">
        <f t="shared" si="1"/>
        <v>29</v>
      </c>
      <c r="H16" s="40">
        <f t="shared" si="1"/>
        <v>12</v>
      </c>
      <c r="I16" s="40">
        <f t="shared" si="1"/>
        <v>8</v>
      </c>
      <c r="J16" s="40">
        <f t="shared" si="1"/>
        <v>153.5</v>
      </c>
      <c r="K16" s="40">
        <f t="shared" si="1"/>
        <v>156</v>
      </c>
      <c r="L16" s="40">
        <f t="shared" si="1"/>
        <v>8</v>
      </c>
      <c r="M16" s="40">
        <f t="shared" si="1"/>
        <v>7</v>
      </c>
      <c r="N16" s="40">
        <f t="shared" si="1"/>
        <v>87.75</v>
      </c>
      <c r="O16" s="40">
        <f t="shared" si="1"/>
        <v>78</v>
      </c>
    </row>
    <row r="17" spans="1:15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</row>
    <row r="18" spans="1:15" ht="12.75">
      <c r="A18" s="39">
        <v>1</v>
      </c>
      <c r="B18" s="39" t="s">
        <v>559</v>
      </c>
      <c r="C18" s="39" t="s">
        <v>560</v>
      </c>
      <c r="D18" s="39">
        <v>1</v>
      </c>
      <c r="E18" s="39">
        <v>1</v>
      </c>
      <c r="F18" s="39">
        <v>0</v>
      </c>
      <c r="G18" s="39">
        <v>0</v>
      </c>
      <c r="H18" s="39">
        <v>16</v>
      </c>
      <c r="I18" s="39">
        <v>15</v>
      </c>
      <c r="J18" s="39">
        <v>17.3</v>
      </c>
      <c r="K18" s="39">
        <v>20</v>
      </c>
      <c r="L18" s="39">
        <v>0</v>
      </c>
      <c r="M18" s="39">
        <v>0</v>
      </c>
      <c r="N18" s="39">
        <v>7</v>
      </c>
      <c r="O18" s="39">
        <v>6</v>
      </c>
    </row>
    <row r="19" spans="1:15" ht="12.75">
      <c r="A19" s="39">
        <v>2</v>
      </c>
      <c r="B19" s="39" t="s">
        <v>559</v>
      </c>
      <c r="C19" s="39" t="s">
        <v>561</v>
      </c>
      <c r="D19" s="39">
        <v>16</v>
      </c>
      <c r="E19" s="39">
        <v>6</v>
      </c>
      <c r="F19" s="39">
        <v>10</v>
      </c>
      <c r="G19" s="39">
        <v>10</v>
      </c>
      <c r="H19" s="39">
        <v>0</v>
      </c>
      <c r="I19" s="39">
        <v>0</v>
      </c>
      <c r="J19" s="39">
        <v>0</v>
      </c>
      <c r="K19" s="39">
        <v>0</v>
      </c>
      <c r="L19" s="39">
        <v>1</v>
      </c>
      <c r="M19" s="39">
        <v>1</v>
      </c>
      <c r="N19" s="39">
        <v>10</v>
      </c>
      <c r="O19" s="39">
        <v>4</v>
      </c>
    </row>
    <row r="20" spans="1:15" ht="12.75">
      <c r="A20" s="39">
        <v>3</v>
      </c>
      <c r="B20" s="39" t="s">
        <v>562</v>
      </c>
      <c r="C20" s="39" t="s">
        <v>563</v>
      </c>
      <c r="D20" s="39">
        <v>11.6</v>
      </c>
      <c r="E20" s="39">
        <v>11</v>
      </c>
      <c r="F20" s="39">
        <v>7.8</v>
      </c>
      <c r="G20" s="39">
        <v>8</v>
      </c>
      <c r="H20" s="39">
        <v>0</v>
      </c>
      <c r="I20" s="39">
        <v>0</v>
      </c>
      <c r="J20" s="39">
        <v>12.25</v>
      </c>
      <c r="K20" s="39">
        <v>10</v>
      </c>
      <c r="L20" s="39">
        <v>0</v>
      </c>
      <c r="M20" s="39">
        <v>0</v>
      </c>
      <c r="N20" s="39">
        <v>18.25</v>
      </c>
      <c r="O20" s="39">
        <v>16</v>
      </c>
    </row>
    <row r="21" spans="1:15" ht="12.75">
      <c r="A21" s="39">
        <v>4</v>
      </c>
      <c r="B21" s="39" t="s">
        <v>564</v>
      </c>
      <c r="C21" s="39" t="s">
        <v>565</v>
      </c>
      <c r="D21" s="39">
        <v>2</v>
      </c>
      <c r="E21" s="39">
        <v>2</v>
      </c>
      <c r="F21" s="39">
        <v>12</v>
      </c>
      <c r="G21" s="39">
        <v>12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10</v>
      </c>
      <c r="O21" s="39">
        <v>10</v>
      </c>
    </row>
    <row r="22" spans="1:15" ht="12.75">
      <c r="A22" s="39">
        <v>5</v>
      </c>
      <c r="B22" s="39" t="s">
        <v>544</v>
      </c>
      <c r="C22" s="39" t="s">
        <v>566</v>
      </c>
      <c r="D22" s="39">
        <v>10</v>
      </c>
      <c r="E22" s="39">
        <v>9</v>
      </c>
      <c r="F22" s="39">
        <v>1</v>
      </c>
      <c r="G22" s="39">
        <v>1</v>
      </c>
      <c r="H22" s="39">
        <v>9</v>
      </c>
      <c r="I22" s="39">
        <v>9</v>
      </c>
      <c r="J22" s="39">
        <v>17</v>
      </c>
      <c r="K22" s="39">
        <v>17</v>
      </c>
      <c r="L22" s="39">
        <v>0</v>
      </c>
      <c r="M22" s="39">
        <v>0</v>
      </c>
      <c r="N22" s="39">
        <v>17</v>
      </c>
      <c r="O22" s="39">
        <v>17</v>
      </c>
    </row>
    <row r="23" spans="1:15" ht="12.75">
      <c r="A23" s="39">
        <v>6</v>
      </c>
      <c r="B23" s="39" t="s">
        <v>567</v>
      </c>
      <c r="C23" s="39" t="s">
        <v>568</v>
      </c>
      <c r="D23" s="39">
        <v>0</v>
      </c>
      <c r="E23" s="39">
        <v>0</v>
      </c>
      <c r="F23" s="39">
        <v>7</v>
      </c>
      <c r="G23" s="39">
        <v>7</v>
      </c>
      <c r="H23" s="39">
        <v>0</v>
      </c>
      <c r="I23" s="39">
        <v>0</v>
      </c>
      <c r="J23" s="39">
        <v>5</v>
      </c>
      <c r="K23" s="39">
        <v>5</v>
      </c>
      <c r="L23" s="39">
        <v>0</v>
      </c>
      <c r="M23" s="39">
        <v>0</v>
      </c>
      <c r="N23" s="39">
        <v>8</v>
      </c>
      <c r="O23" s="39">
        <v>8</v>
      </c>
    </row>
    <row r="24" spans="1:15" ht="12.75">
      <c r="A24" s="39">
        <v>7</v>
      </c>
      <c r="B24" s="39" t="s">
        <v>546</v>
      </c>
      <c r="C24" s="39" t="s">
        <v>569</v>
      </c>
      <c r="D24" s="39">
        <v>1</v>
      </c>
      <c r="E24" s="39">
        <v>0</v>
      </c>
      <c r="F24" s="39">
        <v>1</v>
      </c>
      <c r="G24" s="39">
        <v>1</v>
      </c>
      <c r="H24" s="39">
        <v>8</v>
      </c>
      <c r="I24" s="39">
        <v>8</v>
      </c>
      <c r="J24" s="39">
        <v>3</v>
      </c>
      <c r="K24" s="39">
        <v>3</v>
      </c>
      <c r="L24" s="39">
        <v>0</v>
      </c>
      <c r="M24" s="39">
        <v>0</v>
      </c>
      <c r="N24" s="39">
        <v>21</v>
      </c>
      <c r="O24" s="39">
        <v>12</v>
      </c>
    </row>
    <row r="25" spans="1:15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ht="12.75">
      <c r="A26" s="39">
        <v>9</v>
      </c>
      <c r="B26" s="39" t="s">
        <v>546</v>
      </c>
      <c r="C26" s="39" t="s">
        <v>571</v>
      </c>
      <c r="D26" s="39">
        <v>8</v>
      </c>
      <c r="E26" s="39">
        <v>5</v>
      </c>
      <c r="F26" s="39">
        <v>20.5</v>
      </c>
      <c r="G26" s="39">
        <v>23</v>
      </c>
      <c r="H26" s="39">
        <v>0</v>
      </c>
      <c r="I26" s="39">
        <v>0</v>
      </c>
      <c r="J26" s="39">
        <v>7</v>
      </c>
      <c r="K26" s="39">
        <v>5</v>
      </c>
      <c r="L26" s="39">
        <v>0</v>
      </c>
      <c r="M26" s="39">
        <v>0</v>
      </c>
      <c r="N26" s="39">
        <v>7.5</v>
      </c>
      <c r="O26" s="39">
        <v>6</v>
      </c>
    </row>
    <row r="27" spans="1:15" ht="12.75">
      <c r="A27" s="39">
        <v>10</v>
      </c>
      <c r="B27" s="39" t="s">
        <v>546</v>
      </c>
      <c r="C27" s="39" t="s">
        <v>572</v>
      </c>
      <c r="D27" s="39">
        <v>4.5</v>
      </c>
      <c r="E27" s="39">
        <v>4</v>
      </c>
      <c r="F27" s="39">
        <v>0</v>
      </c>
      <c r="G27" s="39">
        <v>0</v>
      </c>
      <c r="H27" s="39">
        <v>9</v>
      </c>
      <c r="I27" s="39">
        <v>9</v>
      </c>
      <c r="J27" s="39">
        <v>7</v>
      </c>
      <c r="K27" s="39">
        <v>1</v>
      </c>
      <c r="L27" s="39">
        <v>0</v>
      </c>
      <c r="M27" s="39">
        <v>0</v>
      </c>
      <c r="N27" s="39">
        <v>16.5</v>
      </c>
      <c r="O27" s="39">
        <v>14</v>
      </c>
    </row>
    <row r="28" spans="1:15" ht="12.75">
      <c r="A28" s="39">
        <v>11</v>
      </c>
      <c r="B28" s="39" t="s">
        <v>546</v>
      </c>
      <c r="C28" s="39" t="s">
        <v>573</v>
      </c>
      <c r="D28" s="39">
        <v>2</v>
      </c>
      <c r="E28" s="39">
        <v>2</v>
      </c>
      <c r="F28" s="39">
        <v>0</v>
      </c>
      <c r="G28" s="39">
        <v>0</v>
      </c>
      <c r="H28" s="39">
        <v>20</v>
      </c>
      <c r="I28" s="39">
        <v>20</v>
      </c>
      <c r="J28" s="39">
        <v>25</v>
      </c>
      <c r="K28" s="39">
        <v>19</v>
      </c>
      <c r="L28" s="39">
        <v>0</v>
      </c>
      <c r="M28" s="39">
        <v>0</v>
      </c>
      <c r="N28" s="39">
        <v>24</v>
      </c>
      <c r="O28" s="39">
        <v>23</v>
      </c>
    </row>
    <row r="29" spans="1:15" ht="12.75">
      <c r="A29" s="39">
        <v>12</v>
      </c>
      <c r="B29" s="39" t="s">
        <v>546</v>
      </c>
      <c r="C29" s="39" t="s">
        <v>574</v>
      </c>
      <c r="D29" s="39">
        <v>0</v>
      </c>
      <c r="E29" s="39">
        <v>3</v>
      </c>
      <c r="F29" s="39">
        <v>0</v>
      </c>
      <c r="G29" s="39">
        <v>0</v>
      </c>
      <c r="H29" s="39">
        <v>14</v>
      </c>
      <c r="I29" s="39">
        <v>16</v>
      </c>
      <c r="J29" s="39">
        <v>16.5</v>
      </c>
      <c r="K29" s="39">
        <v>17</v>
      </c>
      <c r="L29" s="39">
        <v>0</v>
      </c>
      <c r="M29" s="39">
        <v>0</v>
      </c>
      <c r="N29" s="39">
        <v>20</v>
      </c>
      <c r="O29" s="39">
        <v>17</v>
      </c>
    </row>
    <row r="30" spans="1:15" ht="12.75">
      <c r="A30" s="39">
        <v>13</v>
      </c>
      <c r="B30" s="39" t="s">
        <v>546</v>
      </c>
      <c r="C30" s="39" t="s">
        <v>575</v>
      </c>
      <c r="D30" s="39">
        <v>2</v>
      </c>
      <c r="E30" s="39">
        <v>2</v>
      </c>
      <c r="F30" s="39">
        <v>0</v>
      </c>
      <c r="G30" s="39">
        <v>0</v>
      </c>
      <c r="H30" s="39">
        <v>9</v>
      </c>
      <c r="I30" s="39">
        <v>9</v>
      </c>
      <c r="J30" s="39">
        <v>7</v>
      </c>
      <c r="K30" s="39">
        <v>8</v>
      </c>
      <c r="L30" s="39">
        <v>0</v>
      </c>
      <c r="M30" s="39">
        <v>0</v>
      </c>
      <c r="N30" s="39">
        <v>13</v>
      </c>
      <c r="O30" s="39">
        <v>6</v>
      </c>
    </row>
    <row r="31" spans="1:15" ht="12.75">
      <c r="A31" s="39">
        <v>14</v>
      </c>
      <c r="B31" s="39" t="s">
        <v>576</v>
      </c>
      <c r="C31" s="39" t="s">
        <v>577</v>
      </c>
      <c r="D31" s="39">
        <v>0</v>
      </c>
      <c r="E31" s="39">
        <v>0</v>
      </c>
      <c r="F31" s="39">
        <v>9</v>
      </c>
      <c r="G31" s="39">
        <v>5</v>
      </c>
      <c r="H31" s="39">
        <v>0</v>
      </c>
      <c r="I31" s="39">
        <v>0</v>
      </c>
      <c r="J31" s="39">
        <v>6</v>
      </c>
      <c r="K31" s="39">
        <v>5</v>
      </c>
      <c r="L31" s="39">
        <v>0</v>
      </c>
      <c r="M31" s="39">
        <v>0</v>
      </c>
      <c r="N31" s="39">
        <v>3</v>
      </c>
      <c r="O31" s="39">
        <v>3</v>
      </c>
    </row>
    <row r="32" spans="1:15" ht="12.75">
      <c r="A32" s="39">
        <v>15</v>
      </c>
      <c r="B32" s="39" t="s">
        <v>578</v>
      </c>
      <c r="C32" s="39" t="s">
        <v>579</v>
      </c>
      <c r="D32" s="39">
        <v>0</v>
      </c>
      <c r="E32" s="39">
        <v>0</v>
      </c>
      <c r="F32" s="39">
        <v>0</v>
      </c>
      <c r="G32" s="39">
        <v>0</v>
      </c>
      <c r="H32" s="39">
        <v>9</v>
      </c>
      <c r="I32" s="39">
        <v>9</v>
      </c>
      <c r="J32" s="39">
        <v>12</v>
      </c>
      <c r="K32" s="39">
        <v>12</v>
      </c>
      <c r="L32" s="39">
        <v>0</v>
      </c>
      <c r="M32" s="39">
        <v>0</v>
      </c>
      <c r="N32" s="39">
        <v>7.5</v>
      </c>
      <c r="O32" s="39">
        <v>9</v>
      </c>
    </row>
    <row r="33" spans="1:15" ht="12.75">
      <c r="A33" s="39">
        <v>16</v>
      </c>
      <c r="B33" s="39" t="s">
        <v>580</v>
      </c>
      <c r="C33" s="39" t="s">
        <v>581</v>
      </c>
      <c r="D33" s="39">
        <v>0.5</v>
      </c>
      <c r="E33" s="39">
        <v>1</v>
      </c>
      <c r="F33" s="39">
        <v>0</v>
      </c>
      <c r="G33" s="39">
        <v>0</v>
      </c>
      <c r="H33" s="39">
        <v>0</v>
      </c>
      <c r="I33" s="39">
        <v>0</v>
      </c>
      <c r="J33" s="39">
        <v>5</v>
      </c>
      <c r="K33" s="39">
        <v>5</v>
      </c>
      <c r="L33" s="39">
        <v>1</v>
      </c>
      <c r="M33" s="39">
        <v>1</v>
      </c>
      <c r="N33" s="39">
        <v>0.5</v>
      </c>
      <c r="O33" s="39">
        <v>1</v>
      </c>
    </row>
    <row r="34" spans="1:15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ht="12.75">
      <c r="A35" s="39">
        <v>18</v>
      </c>
      <c r="B35" s="39" t="s">
        <v>584</v>
      </c>
      <c r="C35" s="39" t="s">
        <v>585</v>
      </c>
      <c r="D35" s="39">
        <v>1</v>
      </c>
      <c r="E35" s="39">
        <v>1</v>
      </c>
      <c r="F35" s="39">
        <v>9</v>
      </c>
      <c r="G35" s="39">
        <v>9</v>
      </c>
      <c r="H35" s="39">
        <v>0</v>
      </c>
      <c r="I35" s="39">
        <v>0</v>
      </c>
      <c r="J35" s="39">
        <v>1</v>
      </c>
      <c r="K35" s="39">
        <v>1</v>
      </c>
      <c r="L35" s="39">
        <v>0</v>
      </c>
      <c r="M35" s="39">
        <v>0</v>
      </c>
      <c r="N35" s="39">
        <v>4</v>
      </c>
      <c r="O35" s="39">
        <v>5</v>
      </c>
    </row>
    <row r="36" spans="1:15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ht="12.75">
      <c r="A37" s="39">
        <v>20</v>
      </c>
      <c r="B37" s="39" t="s">
        <v>550</v>
      </c>
      <c r="C37" s="39" t="s">
        <v>588</v>
      </c>
      <c r="D37" s="39">
        <v>1</v>
      </c>
      <c r="E37" s="39">
        <v>1</v>
      </c>
      <c r="F37" s="39">
        <v>8</v>
      </c>
      <c r="G37" s="39">
        <v>8</v>
      </c>
      <c r="H37" s="39">
        <v>0</v>
      </c>
      <c r="I37" s="39">
        <v>0</v>
      </c>
      <c r="J37" s="39">
        <v>10.25</v>
      </c>
      <c r="K37" s="39">
        <v>9</v>
      </c>
      <c r="L37" s="39">
        <v>0</v>
      </c>
      <c r="M37" s="39">
        <v>0</v>
      </c>
      <c r="N37" s="39">
        <v>20.75</v>
      </c>
      <c r="O37" s="39">
        <v>12</v>
      </c>
    </row>
    <row r="38" spans="1:15" ht="12.75">
      <c r="A38" s="39">
        <v>21</v>
      </c>
      <c r="B38" s="39" t="s">
        <v>589</v>
      </c>
      <c r="C38" s="39" t="s">
        <v>590</v>
      </c>
      <c r="D38" s="39">
        <v>1</v>
      </c>
      <c r="E38" s="39">
        <v>1</v>
      </c>
      <c r="F38" s="39">
        <v>0</v>
      </c>
      <c r="G38" s="39">
        <v>0</v>
      </c>
      <c r="H38" s="39">
        <v>3</v>
      </c>
      <c r="I38" s="39">
        <v>2</v>
      </c>
      <c r="J38" s="39">
        <v>3</v>
      </c>
      <c r="K38" s="39">
        <v>2</v>
      </c>
      <c r="L38" s="39">
        <v>0</v>
      </c>
      <c r="M38" s="39">
        <v>0</v>
      </c>
      <c r="N38" s="39">
        <v>12.5</v>
      </c>
      <c r="O38" s="39">
        <v>11</v>
      </c>
    </row>
    <row r="39" spans="1:15" ht="12.75">
      <c r="A39" s="39">
        <v>22</v>
      </c>
      <c r="B39" s="39" t="s">
        <v>589</v>
      </c>
      <c r="C39" s="39" t="s">
        <v>591</v>
      </c>
      <c r="D39" s="39">
        <v>1</v>
      </c>
      <c r="E39" s="39">
        <v>1</v>
      </c>
      <c r="F39" s="39">
        <v>0</v>
      </c>
      <c r="G39" s="39">
        <v>0</v>
      </c>
      <c r="H39" s="39">
        <v>7</v>
      </c>
      <c r="I39" s="39">
        <v>7</v>
      </c>
      <c r="J39" s="39">
        <v>7.5</v>
      </c>
      <c r="K39" s="39">
        <v>7</v>
      </c>
      <c r="L39" s="39">
        <v>0</v>
      </c>
      <c r="M39" s="39">
        <v>0</v>
      </c>
      <c r="N39" s="39">
        <v>9.5</v>
      </c>
      <c r="O39" s="39">
        <v>9</v>
      </c>
    </row>
    <row r="40" spans="1:15" ht="12.75">
      <c r="A40" s="39">
        <v>23</v>
      </c>
      <c r="B40" s="39" t="s">
        <v>592</v>
      </c>
      <c r="C40" s="39" t="s">
        <v>593</v>
      </c>
      <c r="D40" s="39">
        <v>1</v>
      </c>
      <c r="E40" s="39">
        <v>1</v>
      </c>
      <c r="F40" s="39">
        <v>9</v>
      </c>
      <c r="G40" s="39">
        <v>8</v>
      </c>
      <c r="H40" s="39">
        <v>0</v>
      </c>
      <c r="I40" s="39">
        <v>0</v>
      </c>
      <c r="J40" s="39">
        <v>5</v>
      </c>
      <c r="K40" s="39">
        <v>5</v>
      </c>
      <c r="L40" s="39">
        <v>0</v>
      </c>
      <c r="M40" s="39">
        <v>0</v>
      </c>
      <c r="N40" s="39">
        <v>8.5</v>
      </c>
      <c r="O40" s="39">
        <v>9</v>
      </c>
    </row>
    <row r="41" spans="1:15" ht="12.75">
      <c r="A41" s="39">
        <v>24</v>
      </c>
      <c r="B41" s="39" t="s">
        <v>594</v>
      </c>
      <c r="C41" s="39" t="s">
        <v>595</v>
      </c>
      <c r="D41" s="39">
        <v>1</v>
      </c>
      <c r="E41" s="39">
        <v>1</v>
      </c>
      <c r="F41" s="39">
        <v>0</v>
      </c>
      <c r="G41" s="39">
        <v>0</v>
      </c>
      <c r="H41" s="39">
        <v>7.5</v>
      </c>
      <c r="I41" s="39">
        <v>7</v>
      </c>
      <c r="J41" s="39">
        <v>11</v>
      </c>
      <c r="K41" s="39">
        <v>11</v>
      </c>
      <c r="L41" s="39">
        <v>0</v>
      </c>
      <c r="M41" s="39">
        <v>0</v>
      </c>
      <c r="N41" s="39">
        <v>15.25</v>
      </c>
      <c r="O41" s="39">
        <v>13</v>
      </c>
    </row>
    <row r="42" spans="1:15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</row>
    <row r="43" spans="1:15" ht="12.75">
      <c r="A43" s="39">
        <v>26</v>
      </c>
      <c r="B43" s="39" t="s">
        <v>597</v>
      </c>
      <c r="C43" s="39" t="s">
        <v>598</v>
      </c>
      <c r="D43" s="39">
        <v>1</v>
      </c>
      <c r="E43" s="39">
        <v>1</v>
      </c>
      <c r="F43" s="39">
        <v>6</v>
      </c>
      <c r="G43" s="39">
        <v>6</v>
      </c>
      <c r="H43" s="39">
        <v>0</v>
      </c>
      <c r="I43" s="39">
        <v>0</v>
      </c>
      <c r="J43" s="39">
        <v>8</v>
      </c>
      <c r="K43" s="39">
        <v>8</v>
      </c>
      <c r="L43" s="39">
        <v>2</v>
      </c>
      <c r="M43" s="39">
        <v>2</v>
      </c>
      <c r="N43" s="39">
        <v>6.5</v>
      </c>
      <c r="O43" s="39">
        <v>9</v>
      </c>
    </row>
    <row r="44" spans="1:15" ht="12.75">
      <c r="A44" s="39">
        <v>27</v>
      </c>
      <c r="B44" s="39" t="s">
        <v>599</v>
      </c>
      <c r="C44" s="39" t="s">
        <v>600</v>
      </c>
      <c r="D44" s="39">
        <v>0</v>
      </c>
      <c r="E44" s="39">
        <v>0</v>
      </c>
      <c r="F44" s="39">
        <v>6</v>
      </c>
      <c r="G44" s="39">
        <v>4</v>
      </c>
      <c r="H44" s="39">
        <v>0</v>
      </c>
      <c r="I44" s="39">
        <v>0</v>
      </c>
      <c r="J44" s="39">
        <v>8</v>
      </c>
      <c r="K44" s="39">
        <v>7</v>
      </c>
      <c r="L44" s="39">
        <v>0</v>
      </c>
      <c r="M44" s="39">
        <v>0</v>
      </c>
      <c r="N44" s="39">
        <v>6</v>
      </c>
      <c r="O44" s="39">
        <v>6</v>
      </c>
    </row>
    <row r="45" spans="1:15" ht="12.75">
      <c r="A45" s="39">
        <v>28</v>
      </c>
      <c r="B45" s="39" t="s">
        <v>601</v>
      </c>
      <c r="C45" s="39" t="s">
        <v>602</v>
      </c>
      <c r="D45" s="39">
        <v>0</v>
      </c>
      <c r="E45" s="39">
        <v>0</v>
      </c>
      <c r="F45" s="39">
        <v>4</v>
      </c>
      <c r="G45" s="39">
        <v>4</v>
      </c>
      <c r="H45" s="39">
        <v>0</v>
      </c>
      <c r="I45" s="39">
        <v>0</v>
      </c>
      <c r="J45" s="39">
        <v>3</v>
      </c>
      <c r="K45" s="39">
        <v>3</v>
      </c>
      <c r="L45" s="39">
        <v>0</v>
      </c>
      <c r="M45" s="39">
        <v>0</v>
      </c>
      <c r="N45" s="39">
        <v>5.5</v>
      </c>
      <c r="O45" s="39">
        <v>5</v>
      </c>
    </row>
    <row r="46" spans="1:15" ht="12.75">
      <c r="A46" s="39">
        <v>29</v>
      </c>
      <c r="B46" s="39" t="s">
        <v>601</v>
      </c>
      <c r="C46" s="39" t="s">
        <v>603</v>
      </c>
      <c r="D46" s="39">
        <v>0.25</v>
      </c>
      <c r="E46" s="39">
        <v>1</v>
      </c>
      <c r="F46" s="39">
        <v>5</v>
      </c>
      <c r="G46" s="39">
        <v>5</v>
      </c>
      <c r="H46" s="39">
        <v>3</v>
      </c>
      <c r="I46" s="39">
        <v>2</v>
      </c>
      <c r="J46" s="39">
        <v>3.4</v>
      </c>
      <c r="K46" s="39">
        <v>4</v>
      </c>
      <c r="L46" s="39">
        <v>0</v>
      </c>
      <c r="M46" s="39">
        <v>0</v>
      </c>
      <c r="N46" s="39">
        <v>5</v>
      </c>
      <c r="O46" s="39">
        <v>5</v>
      </c>
    </row>
    <row r="47" spans="1:15" ht="12.75">
      <c r="A47" s="39">
        <v>30</v>
      </c>
      <c r="B47" s="39" t="s">
        <v>604</v>
      </c>
      <c r="C47" s="39" t="s">
        <v>605</v>
      </c>
      <c r="D47" s="39">
        <v>0</v>
      </c>
      <c r="E47" s="39">
        <v>0</v>
      </c>
      <c r="F47" s="39">
        <v>2</v>
      </c>
      <c r="G47" s="39">
        <v>2</v>
      </c>
      <c r="H47" s="39">
        <v>7</v>
      </c>
      <c r="I47" s="39">
        <v>4</v>
      </c>
      <c r="J47" s="39">
        <v>4</v>
      </c>
      <c r="K47" s="39">
        <v>4</v>
      </c>
      <c r="L47" s="39">
        <v>0</v>
      </c>
      <c r="M47" s="39">
        <v>0</v>
      </c>
      <c r="N47" s="39">
        <v>13.25</v>
      </c>
      <c r="O47" s="39">
        <v>10</v>
      </c>
    </row>
    <row r="48" spans="1:15" ht="12.75">
      <c r="A48" s="39">
        <v>31</v>
      </c>
      <c r="B48" s="39" t="s">
        <v>606</v>
      </c>
      <c r="C48" s="39" t="s">
        <v>607</v>
      </c>
      <c r="D48" s="39">
        <v>1</v>
      </c>
      <c r="E48" s="39">
        <v>1</v>
      </c>
      <c r="F48" s="39">
        <v>0</v>
      </c>
      <c r="G48" s="39">
        <v>0</v>
      </c>
      <c r="H48" s="39">
        <v>5</v>
      </c>
      <c r="I48" s="39">
        <v>4</v>
      </c>
      <c r="J48" s="39">
        <v>2</v>
      </c>
      <c r="K48" s="39">
        <v>2</v>
      </c>
      <c r="L48" s="39">
        <v>0</v>
      </c>
      <c r="M48" s="39">
        <v>0</v>
      </c>
      <c r="N48" s="39">
        <v>8.9</v>
      </c>
      <c r="O48" s="39">
        <v>8</v>
      </c>
    </row>
    <row r="49" spans="1:15" ht="12.75">
      <c r="A49" s="39">
        <v>32</v>
      </c>
      <c r="B49" s="39" t="s">
        <v>608</v>
      </c>
      <c r="C49" s="39" t="s">
        <v>609</v>
      </c>
      <c r="D49" s="39">
        <v>1</v>
      </c>
      <c r="E49" s="39">
        <v>0</v>
      </c>
      <c r="F49" s="39">
        <v>0</v>
      </c>
      <c r="G49" s="39">
        <v>0</v>
      </c>
      <c r="H49" s="39">
        <v>6</v>
      </c>
      <c r="I49" s="39">
        <v>6</v>
      </c>
      <c r="J49" s="39">
        <v>9</v>
      </c>
      <c r="K49" s="39">
        <v>9</v>
      </c>
      <c r="L49" s="39">
        <v>0</v>
      </c>
      <c r="M49" s="39">
        <v>0</v>
      </c>
      <c r="N49" s="39">
        <v>10.5</v>
      </c>
      <c r="O49" s="39">
        <v>8</v>
      </c>
    </row>
    <row r="50" spans="1:15" ht="12.75">
      <c r="A50" s="39">
        <v>33</v>
      </c>
      <c r="B50" s="39" t="s">
        <v>610</v>
      </c>
      <c r="C50" s="39" t="s">
        <v>611</v>
      </c>
      <c r="D50" s="39">
        <v>2</v>
      </c>
      <c r="E50" s="39">
        <v>2</v>
      </c>
      <c r="F50" s="39">
        <v>0</v>
      </c>
      <c r="G50" s="39">
        <v>0</v>
      </c>
      <c r="H50" s="39">
        <v>0</v>
      </c>
      <c r="I50" s="39">
        <v>0</v>
      </c>
      <c r="J50" s="39">
        <v>4</v>
      </c>
      <c r="K50" s="39">
        <v>4</v>
      </c>
      <c r="L50" s="39">
        <v>0</v>
      </c>
      <c r="M50" s="39">
        <v>0</v>
      </c>
      <c r="N50" s="39">
        <v>12</v>
      </c>
      <c r="O50" s="39">
        <v>12</v>
      </c>
    </row>
    <row r="51" spans="1:15" ht="12.75">
      <c r="A51" s="39">
        <v>34</v>
      </c>
      <c r="B51" s="39" t="s">
        <v>554</v>
      </c>
      <c r="C51" s="39" t="s">
        <v>612</v>
      </c>
      <c r="D51" s="39">
        <v>1</v>
      </c>
      <c r="E51" s="39">
        <v>1</v>
      </c>
      <c r="F51" s="39">
        <v>6</v>
      </c>
      <c r="G51" s="39">
        <v>6</v>
      </c>
      <c r="H51" s="39">
        <v>0</v>
      </c>
      <c r="I51" s="39">
        <v>0</v>
      </c>
      <c r="J51" s="39">
        <v>6</v>
      </c>
      <c r="K51" s="39">
        <v>2</v>
      </c>
      <c r="L51" s="39">
        <v>0</v>
      </c>
      <c r="M51" s="39">
        <v>0</v>
      </c>
      <c r="N51" s="39">
        <v>11.5</v>
      </c>
      <c r="O51" s="39">
        <v>6</v>
      </c>
    </row>
    <row r="52" spans="1:15" ht="12.75">
      <c r="A52" s="39">
        <v>35</v>
      </c>
      <c r="B52" s="39" t="s">
        <v>554</v>
      </c>
      <c r="C52" s="39" t="s">
        <v>613</v>
      </c>
      <c r="D52" s="39">
        <v>1</v>
      </c>
      <c r="E52" s="39">
        <v>1</v>
      </c>
      <c r="F52" s="39">
        <v>0</v>
      </c>
      <c r="G52" s="39">
        <v>0</v>
      </c>
      <c r="H52" s="39">
        <v>6</v>
      </c>
      <c r="I52" s="39">
        <v>6</v>
      </c>
      <c r="J52" s="39">
        <v>19</v>
      </c>
      <c r="K52" s="39">
        <v>19</v>
      </c>
      <c r="L52" s="39">
        <v>0</v>
      </c>
      <c r="M52" s="39">
        <v>0</v>
      </c>
      <c r="N52" s="39">
        <v>12</v>
      </c>
      <c r="O52" s="39">
        <v>12</v>
      </c>
    </row>
    <row r="53" spans="1:15" ht="12.75">
      <c r="A53" s="39">
        <v>36</v>
      </c>
      <c r="B53" s="39" t="s">
        <v>614</v>
      </c>
      <c r="C53" s="39" t="s">
        <v>615</v>
      </c>
      <c r="D53" s="39">
        <v>5</v>
      </c>
      <c r="E53" s="39">
        <v>6</v>
      </c>
      <c r="F53" s="39">
        <v>2</v>
      </c>
      <c r="G53" s="39">
        <v>4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7</v>
      </c>
      <c r="O53" s="39">
        <v>7</v>
      </c>
    </row>
    <row r="54" spans="1:15" ht="12.75">
      <c r="A54" s="39">
        <v>37</v>
      </c>
      <c r="B54" s="39" t="s">
        <v>556</v>
      </c>
      <c r="C54" s="39" t="s">
        <v>616</v>
      </c>
      <c r="D54" s="39">
        <v>0.5</v>
      </c>
      <c r="E54" s="39">
        <v>0</v>
      </c>
      <c r="F54" s="39">
        <v>0</v>
      </c>
      <c r="G54" s="39">
        <v>0</v>
      </c>
      <c r="H54" s="39">
        <v>5</v>
      </c>
      <c r="I54" s="39">
        <v>5</v>
      </c>
      <c r="J54" s="39">
        <v>6</v>
      </c>
      <c r="K54" s="39">
        <v>6</v>
      </c>
      <c r="L54" s="39">
        <v>0</v>
      </c>
      <c r="M54" s="39">
        <v>0</v>
      </c>
      <c r="N54" s="39">
        <v>8.5</v>
      </c>
      <c r="O54" s="39">
        <v>6</v>
      </c>
    </row>
    <row r="55" spans="1:15" ht="12.75">
      <c r="A55" s="39">
        <v>38</v>
      </c>
      <c r="B55" s="39" t="s">
        <v>617</v>
      </c>
      <c r="C55" s="39" t="s">
        <v>618</v>
      </c>
      <c r="D55" s="39">
        <v>1</v>
      </c>
      <c r="E55" s="39">
        <v>1</v>
      </c>
      <c r="F55" s="39">
        <v>9</v>
      </c>
      <c r="G55" s="39">
        <v>9</v>
      </c>
      <c r="H55" s="39">
        <v>0</v>
      </c>
      <c r="I55" s="39">
        <v>0</v>
      </c>
      <c r="J55" s="39">
        <v>7</v>
      </c>
      <c r="K55" s="39">
        <v>7</v>
      </c>
      <c r="L55" s="39">
        <v>0</v>
      </c>
      <c r="M55" s="39">
        <v>0</v>
      </c>
      <c r="N55" s="39">
        <v>12.25</v>
      </c>
      <c r="O55" s="39">
        <v>12</v>
      </c>
    </row>
    <row r="56" spans="1:15" ht="12.75">
      <c r="A56" s="39">
        <v>39</v>
      </c>
      <c r="B56" s="39" t="s">
        <v>619</v>
      </c>
      <c r="C56" s="39" t="s">
        <v>620</v>
      </c>
      <c r="D56" s="39">
        <v>0</v>
      </c>
      <c r="E56" s="39">
        <v>0</v>
      </c>
      <c r="F56" s="39">
        <v>0</v>
      </c>
      <c r="G56" s="39">
        <v>0</v>
      </c>
      <c r="H56" s="39">
        <v>10</v>
      </c>
      <c r="I56" s="39">
        <v>7</v>
      </c>
      <c r="J56" s="39">
        <v>4</v>
      </c>
      <c r="K56" s="39">
        <v>3</v>
      </c>
      <c r="L56" s="39">
        <v>0</v>
      </c>
      <c r="M56" s="39">
        <v>0</v>
      </c>
      <c r="N56" s="39">
        <v>8</v>
      </c>
      <c r="O56" s="39">
        <v>6</v>
      </c>
    </row>
    <row r="57" spans="1:15" ht="12.75">
      <c r="A57" s="39">
        <v>40</v>
      </c>
      <c r="B57" s="39" t="s">
        <v>621</v>
      </c>
      <c r="C57" s="39" t="s">
        <v>622</v>
      </c>
      <c r="D57" s="39">
        <v>9</v>
      </c>
      <c r="E57" s="39">
        <v>9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3</v>
      </c>
      <c r="L57" s="39">
        <v>0</v>
      </c>
      <c r="M57" s="39">
        <v>0</v>
      </c>
      <c r="N57" s="39">
        <v>12</v>
      </c>
      <c r="O57" s="39">
        <v>12</v>
      </c>
    </row>
    <row r="58" spans="1:15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ht="12.75">
      <c r="A59" s="39">
        <v>42</v>
      </c>
      <c r="B59" s="39" t="s">
        <v>624</v>
      </c>
      <c r="C59" s="39" t="s">
        <v>625</v>
      </c>
      <c r="D59" s="39">
        <v>1</v>
      </c>
      <c r="E59" s="39">
        <v>1</v>
      </c>
      <c r="F59" s="39">
        <v>0</v>
      </c>
      <c r="G59" s="39">
        <v>0</v>
      </c>
      <c r="H59" s="39">
        <v>5</v>
      </c>
      <c r="I59" s="39">
        <v>8</v>
      </c>
      <c r="J59" s="39">
        <v>2</v>
      </c>
      <c r="K59" s="39">
        <v>2</v>
      </c>
      <c r="L59" s="39">
        <v>0</v>
      </c>
      <c r="M59" s="39">
        <v>0</v>
      </c>
      <c r="N59" s="39">
        <v>2</v>
      </c>
      <c r="O59" s="39">
        <v>2</v>
      </c>
    </row>
    <row r="60" spans="1:15" s="41" customFormat="1" ht="12.75">
      <c r="A60" s="40">
        <v>42</v>
      </c>
      <c r="B60" s="40"/>
      <c r="C60" s="40" t="s">
        <v>626</v>
      </c>
      <c r="D60" s="40">
        <f aca="true" t="shared" si="2" ref="D60:O60">SUM(D18:D59)</f>
        <v>88.35</v>
      </c>
      <c r="E60" s="40">
        <f t="shared" si="2"/>
        <v>76</v>
      </c>
      <c r="F60" s="40">
        <f t="shared" si="2"/>
        <v>134.3</v>
      </c>
      <c r="G60" s="40">
        <f t="shared" si="2"/>
        <v>132</v>
      </c>
      <c r="H60" s="40">
        <f t="shared" si="2"/>
        <v>158.5</v>
      </c>
      <c r="I60" s="40">
        <f t="shared" si="2"/>
        <v>153</v>
      </c>
      <c r="J60" s="40">
        <f t="shared" si="2"/>
        <v>263.20000000000005</v>
      </c>
      <c r="K60" s="40">
        <f t="shared" si="2"/>
        <v>245</v>
      </c>
      <c r="L60" s="40">
        <f t="shared" si="2"/>
        <v>4</v>
      </c>
      <c r="M60" s="40">
        <f t="shared" si="2"/>
        <v>4</v>
      </c>
      <c r="N60" s="40">
        <f t="shared" si="2"/>
        <v>394.65</v>
      </c>
      <c r="O60" s="40">
        <f t="shared" si="2"/>
        <v>337</v>
      </c>
    </row>
    <row r="61" spans="1:15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</row>
    <row r="62" spans="1:15" ht="25.5">
      <c r="A62" s="39">
        <v>1</v>
      </c>
      <c r="B62" s="39" t="s">
        <v>559</v>
      </c>
      <c r="C62" s="39" t="s">
        <v>627</v>
      </c>
      <c r="D62" s="39">
        <v>0</v>
      </c>
      <c r="E62" s="39">
        <v>0</v>
      </c>
      <c r="F62" s="39">
        <v>0</v>
      </c>
      <c r="G62" s="39">
        <v>0</v>
      </c>
      <c r="H62" s="39">
        <v>1</v>
      </c>
      <c r="I62" s="39">
        <v>1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1:15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1</v>
      </c>
      <c r="I63" s="39">
        <v>1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5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1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</row>
    <row r="65" spans="1:15" ht="12.7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</row>
    <row r="66" spans="1:15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</row>
    <row r="67" spans="1:15" s="41" customFormat="1" ht="12.75">
      <c r="A67" s="40">
        <v>5</v>
      </c>
      <c r="B67" s="40"/>
      <c r="C67" s="40" t="s">
        <v>632</v>
      </c>
      <c r="D67" s="40">
        <f aca="true" t="shared" si="3" ref="D67:O67">SUM(D62:D66)</f>
        <v>0</v>
      </c>
      <c r="E67" s="40">
        <f t="shared" si="3"/>
        <v>0</v>
      </c>
      <c r="F67" s="40">
        <f t="shared" si="3"/>
        <v>0</v>
      </c>
      <c r="G67" s="40">
        <f t="shared" si="3"/>
        <v>0</v>
      </c>
      <c r="H67" s="40">
        <f t="shared" si="3"/>
        <v>3</v>
      </c>
      <c r="I67" s="40">
        <f t="shared" si="3"/>
        <v>3</v>
      </c>
      <c r="J67" s="40">
        <f t="shared" si="3"/>
        <v>0</v>
      </c>
      <c r="K67" s="40">
        <f t="shared" si="3"/>
        <v>0</v>
      </c>
      <c r="L67" s="40">
        <f t="shared" si="3"/>
        <v>0</v>
      </c>
      <c r="M67" s="40">
        <f t="shared" si="3"/>
        <v>0</v>
      </c>
      <c r="N67" s="40">
        <f t="shared" si="3"/>
        <v>0</v>
      </c>
      <c r="O67" s="40">
        <f t="shared" si="3"/>
        <v>0</v>
      </c>
    </row>
    <row r="68" spans="1:15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</row>
    <row r="69" spans="1:15" ht="12.75">
      <c r="A69" s="39">
        <v>1</v>
      </c>
      <c r="B69" s="39" t="s">
        <v>562</v>
      </c>
      <c r="C69" s="39" t="s">
        <v>633</v>
      </c>
      <c r="D69" s="39">
        <v>1</v>
      </c>
      <c r="E69" s="39">
        <v>0</v>
      </c>
      <c r="F69" s="39">
        <v>2</v>
      </c>
      <c r="G69" s="39">
        <v>2</v>
      </c>
      <c r="H69" s="39">
        <v>2</v>
      </c>
      <c r="I69" s="39">
        <v>2</v>
      </c>
      <c r="J69" s="39">
        <v>5</v>
      </c>
      <c r="K69" s="39">
        <v>5</v>
      </c>
      <c r="L69" s="39">
        <v>0</v>
      </c>
      <c r="M69" s="39">
        <v>0</v>
      </c>
      <c r="N69" s="39">
        <v>3</v>
      </c>
      <c r="O69" s="39">
        <v>3</v>
      </c>
    </row>
    <row r="70" spans="1:15" ht="25.5">
      <c r="A70" s="39">
        <v>2</v>
      </c>
      <c r="B70" s="39" t="s">
        <v>546</v>
      </c>
      <c r="C70" s="39" t="s">
        <v>634</v>
      </c>
      <c r="D70" s="39">
        <v>2</v>
      </c>
      <c r="E70" s="39">
        <v>2</v>
      </c>
      <c r="F70" s="39">
        <v>9</v>
      </c>
      <c r="G70" s="39">
        <v>8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1</v>
      </c>
      <c r="O70" s="39">
        <v>1</v>
      </c>
    </row>
    <row r="71" spans="1:15" ht="25.5">
      <c r="A71" s="39">
        <v>3</v>
      </c>
      <c r="B71" s="39" t="s">
        <v>546</v>
      </c>
      <c r="C71" s="39" t="s">
        <v>635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1</v>
      </c>
      <c r="K71" s="39">
        <v>4</v>
      </c>
      <c r="L71" s="39">
        <v>0</v>
      </c>
      <c r="M71" s="39">
        <v>0</v>
      </c>
      <c r="N71" s="39">
        <v>6</v>
      </c>
      <c r="O71" s="39">
        <v>7</v>
      </c>
    </row>
    <row r="72" spans="1:15" ht="12.75">
      <c r="A72" s="39">
        <v>4</v>
      </c>
      <c r="B72" s="39" t="s">
        <v>636</v>
      </c>
      <c r="C72" s="39" t="s">
        <v>637</v>
      </c>
      <c r="D72" s="39">
        <v>1</v>
      </c>
      <c r="E72" s="39">
        <v>1</v>
      </c>
      <c r="F72" s="39">
        <v>7.4</v>
      </c>
      <c r="G72" s="39">
        <v>9</v>
      </c>
      <c r="H72" s="39">
        <v>0</v>
      </c>
      <c r="I72" s="39">
        <v>0</v>
      </c>
      <c r="J72" s="39">
        <v>4</v>
      </c>
      <c r="K72" s="39">
        <v>3</v>
      </c>
      <c r="L72" s="39">
        <v>0</v>
      </c>
      <c r="M72" s="39">
        <v>0</v>
      </c>
      <c r="N72" s="39">
        <v>3</v>
      </c>
      <c r="O72" s="39">
        <v>2</v>
      </c>
    </row>
    <row r="73" spans="1:15" ht="12.75">
      <c r="A73" s="39">
        <v>5</v>
      </c>
      <c r="B73" s="39" t="s">
        <v>584</v>
      </c>
      <c r="C73" s="39" t="s">
        <v>638</v>
      </c>
      <c r="D73" s="39">
        <v>13</v>
      </c>
      <c r="E73" s="39">
        <v>13</v>
      </c>
      <c r="F73" s="39">
        <v>10</v>
      </c>
      <c r="G73" s="39">
        <v>10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4</v>
      </c>
      <c r="O73" s="39">
        <v>4</v>
      </c>
    </row>
    <row r="74" spans="1:15" ht="25.5">
      <c r="A74" s="39">
        <v>6</v>
      </c>
      <c r="B74" s="39" t="s">
        <v>586</v>
      </c>
      <c r="C74" s="39" t="s">
        <v>639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</v>
      </c>
      <c r="K74" s="39">
        <v>3</v>
      </c>
      <c r="L74" s="39">
        <v>0</v>
      </c>
      <c r="M74" s="39">
        <v>0</v>
      </c>
      <c r="N74" s="39">
        <v>2</v>
      </c>
      <c r="O74" s="39">
        <v>2</v>
      </c>
    </row>
    <row r="75" spans="1:15" ht="25.5">
      <c r="A75" s="39">
        <v>7</v>
      </c>
      <c r="B75" s="39" t="s">
        <v>586</v>
      </c>
      <c r="C75" s="39" t="s">
        <v>640</v>
      </c>
      <c r="D75" s="39">
        <v>0</v>
      </c>
      <c r="E75" s="39">
        <v>0</v>
      </c>
      <c r="F75" s="39">
        <v>1</v>
      </c>
      <c r="G75" s="39">
        <v>1</v>
      </c>
      <c r="H75" s="39">
        <v>4</v>
      </c>
      <c r="I75" s="39">
        <v>4</v>
      </c>
      <c r="J75" s="39">
        <v>0</v>
      </c>
      <c r="K75" s="39">
        <v>0</v>
      </c>
      <c r="L75" s="39">
        <v>3</v>
      </c>
      <c r="M75" s="39">
        <v>3</v>
      </c>
      <c r="N75" s="39">
        <v>1</v>
      </c>
      <c r="O75" s="39">
        <v>1</v>
      </c>
    </row>
    <row r="76" spans="1:15" ht="12.75">
      <c r="A76" s="39">
        <v>8</v>
      </c>
      <c r="B76" s="39" t="s">
        <v>604</v>
      </c>
      <c r="C76" s="39" t="s">
        <v>641</v>
      </c>
      <c r="D76" s="39">
        <v>2</v>
      </c>
      <c r="E76" s="39">
        <v>2</v>
      </c>
      <c r="F76" s="39">
        <v>0</v>
      </c>
      <c r="G76" s="39">
        <v>0</v>
      </c>
      <c r="H76" s="39">
        <v>6.5</v>
      </c>
      <c r="I76" s="39">
        <v>6</v>
      </c>
      <c r="J76" s="39">
        <v>8.5</v>
      </c>
      <c r="K76" s="39">
        <v>9</v>
      </c>
      <c r="L76" s="39">
        <v>0.5</v>
      </c>
      <c r="M76" s="39">
        <v>1</v>
      </c>
      <c r="N76" s="39">
        <v>19.25</v>
      </c>
      <c r="O76" s="39">
        <v>17</v>
      </c>
    </row>
    <row r="77" spans="1:15" ht="12.75">
      <c r="A77" s="39">
        <v>9</v>
      </c>
      <c r="B77" s="39" t="s">
        <v>606</v>
      </c>
      <c r="C77" s="39" t="s">
        <v>642</v>
      </c>
      <c r="D77" s="39">
        <v>0</v>
      </c>
      <c r="E77" s="39">
        <v>0</v>
      </c>
      <c r="F77" s="39">
        <v>6</v>
      </c>
      <c r="G77" s="39">
        <v>6</v>
      </c>
      <c r="H77" s="39">
        <v>0</v>
      </c>
      <c r="I77" s="39">
        <v>0</v>
      </c>
      <c r="J77" s="39">
        <v>3</v>
      </c>
      <c r="K77" s="39">
        <v>3</v>
      </c>
      <c r="L77" s="39">
        <v>0</v>
      </c>
      <c r="M77" s="39">
        <v>0</v>
      </c>
      <c r="N77" s="39">
        <v>8</v>
      </c>
      <c r="O77" s="39">
        <v>8</v>
      </c>
    </row>
    <row r="78" spans="1:15" s="41" customFormat="1" ht="12.75">
      <c r="A78" s="40">
        <v>9</v>
      </c>
      <c r="B78" s="40"/>
      <c r="C78" s="40" t="s">
        <v>643</v>
      </c>
      <c r="D78" s="40">
        <f aca="true" t="shared" si="4" ref="D78:O78">SUM(D69:D77)</f>
        <v>19</v>
      </c>
      <c r="E78" s="40">
        <f t="shared" si="4"/>
        <v>18</v>
      </c>
      <c r="F78" s="40">
        <f t="shared" si="4"/>
        <v>35.4</v>
      </c>
      <c r="G78" s="40">
        <f t="shared" si="4"/>
        <v>36</v>
      </c>
      <c r="H78" s="40">
        <f t="shared" si="4"/>
        <v>12.5</v>
      </c>
      <c r="I78" s="40">
        <f t="shared" si="4"/>
        <v>12</v>
      </c>
      <c r="J78" s="40">
        <f t="shared" si="4"/>
        <v>24.5</v>
      </c>
      <c r="K78" s="40">
        <f t="shared" si="4"/>
        <v>27</v>
      </c>
      <c r="L78" s="40">
        <f t="shared" si="4"/>
        <v>3.5</v>
      </c>
      <c r="M78" s="40">
        <f t="shared" si="4"/>
        <v>4</v>
      </c>
      <c r="N78" s="40">
        <f t="shared" si="4"/>
        <v>47.25</v>
      </c>
      <c r="O78" s="40">
        <f t="shared" si="4"/>
        <v>45</v>
      </c>
    </row>
    <row r="79" spans="1:15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</row>
    <row r="80" spans="1:15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O80">(D11+D16+D60+D67+D78)</f>
        <v>119.35</v>
      </c>
      <c r="E80" s="40">
        <f t="shared" si="5"/>
        <v>107</v>
      </c>
      <c r="F80" s="40">
        <f t="shared" si="5"/>
        <v>333.2</v>
      </c>
      <c r="G80" s="40">
        <f t="shared" si="5"/>
        <v>322</v>
      </c>
      <c r="H80" s="40">
        <f t="shared" si="5"/>
        <v>186</v>
      </c>
      <c r="I80" s="40">
        <f t="shared" si="5"/>
        <v>176</v>
      </c>
      <c r="J80" s="40">
        <f t="shared" si="5"/>
        <v>708.7</v>
      </c>
      <c r="K80" s="40">
        <f t="shared" si="5"/>
        <v>687</v>
      </c>
      <c r="L80" s="40">
        <f t="shared" si="5"/>
        <v>15.5</v>
      </c>
      <c r="M80" s="40">
        <f t="shared" si="5"/>
        <v>15</v>
      </c>
      <c r="N80" s="40">
        <f t="shared" si="5"/>
        <v>710.4</v>
      </c>
      <c r="O80" s="40">
        <f t="shared" si="5"/>
        <v>627</v>
      </c>
    </row>
  </sheetData>
  <sheetProtection password="CE88" sheet="1" objects="1" scenarios="1"/>
  <mergeCells count="10">
    <mergeCell ref="A1:O1"/>
    <mergeCell ref="D3:O3"/>
    <mergeCell ref="A2:A5"/>
    <mergeCell ref="B2:B5"/>
    <mergeCell ref="C2:C5"/>
    <mergeCell ref="A79:O79"/>
    <mergeCell ref="A12:O12"/>
    <mergeCell ref="A17:O17"/>
    <mergeCell ref="A61:O61"/>
    <mergeCell ref="A68:O68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scale="94" r:id="rId1"/>
  <headerFooter alignWithMargins="0">
    <oddFooter>&amp;R&amp;P+81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50.421875" style="0" customWidth="1"/>
    <col min="4" max="4" width="5.7109375" style="0" customWidth="1"/>
    <col min="5" max="5" width="6.00390625" style="0" customWidth="1"/>
    <col min="6" max="6" width="7.140625" style="0" customWidth="1"/>
    <col min="7" max="7" width="5.8515625" style="0" customWidth="1"/>
    <col min="8" max="8" width="6.140625" style="0" customWidth="1"/>
    <col min="9" max="9" width="5.8515625" style="0" customWidth="1"/>
    <col min="10" max="10" width="6.140625" style="0" customWidth="1"/>
    <col min="11" max="11" width="5.00390625" style="0" customWidth="1"/>
    <col min="12" max="12" width="5.421875" style="0" customWidth="1"/>
    <col min="13" max="13" width="5.28125" style="0" customWidth="1"/>
    <col min="14" max="14" width="5.8515625" style="0" customWidth="1"/>
    <col min="15" max="15" width="6.00390625" style="0" customWidth="1"/>
  </cols>
  <sheetData>
    <row r="1" spans="1:15" s="15" customFormat="1" ht="15">
      <c r="A1" s="113" t="s">
        <v>535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9.5" customHeight="1">
      <c r="A2" s="116" t="s">
        <v>0</v>
      </c>
      <c r="B2" s="116" t="s">
        <v>1</v>
      </c>
      <c r="C2" s="116" t="s">
        <v>2</v>
      </c>
      <c r="D2" s="6" t="s">
        <v>318</v>
      </c>
      <c r="E2" s="6" t="s">
        <v>317</v>
      </c>
      <c r="F2" s="6" t="s">
        <v>316</v>
      </c>
      <c r="G2" s="6" t="s">
        <v>315</v>
      </c>
      <c r="H2" s="6" t="s">
        <v>314</v>
      </c>
      <c r="I2" s="6" t="s">
        <v>313</v>
      </c>
      <c r="J2" s="6" t="s">
        <v>312</v>
      </c>
      <c r="K2" s="6" t="s">
        <v>311</v>
      </c>
      <c r="L2" s="6" t="s">
        <v>310</v>
      </c>
      <c r="M2" s="6" t="s">
        <v>309</v>
      </c>
      <c r="N2" s="6" t="s">
        <v>308</v>
      </c>
      <c r="O2" s="6" t="s">
        <v>307</v>
      </c>
    </row>
    <row r="3" spans="1:15" ht="9" customHeight="1">
      <c r="A3" s="116"/>
      <c r="B3" s="116"/>
      <c r="C3" s="116"/>
      <c r="D3" s="145" t="s">
        <v>306</v>
      </c>
      <c r="E3" s="114" t="s">
        <v>21</v>
      </c>
      <c r="F3" s="114"/>
      <c r="G3" s="114"/>
      <c r="H3" s="114"/>
      <c r="I3" s="114"/>
      <c r="J3" s="114"/>
      <c r="K3" s="145" t="s">
        <v>305</v>
      </c>
      <c r="L3" s="114" t="s">
        <v>169</v>
      </c>
      <c r="M3" s="115"/>
      <c r="N3" s="115"/>
      <c r="O3" s="115"/>
    </row>
    <row r="4" spans="1:15" ht="101.25" customHeight="1" thickBot="1">
      <c r="A4" s="115"/>
      <c r="B4" s="115"/>
      <c r="C4" s="115"/>
      <c r="D4" s="115"/>
      <c r="E4" s="9" t="s">
        <v>304</v>
      </c>
      <c r="F4" s="9" t="s">
        <v>303</v>
      </c>
      <c r="G4" s="9" t="s">
        <v>257</v>
      </c>
      <c r="H4" s="9" t="s">
        <v>302</v>
      </c>
      <c r="I4" s="9" t="s">
        <v>301</v>
      </c>
      <c r="J4" s="9" t="s">
        <v>300</v>
      </c>
      <c r="K4" s="115"/>
      <c r="L4" s="9" t="s">
        <v>299</v>
      </c>
      <c r="M4" s="9" t="s">
        <v>257</v>
      </c>
      <c r="N4" s="9" t="s">
        <v>298</v>
      </c>
      <c r="O4" s="9" t="s">
        <v>297</v>
      </c>
    </row>
    <row r="5" spans="1:15" ht="13.5" hidden="1" thickBot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  <c r="J5" s="27">
        <v>2007</v>
      </c>
      <c r="K5" s="27">
        <v>2007</v>
      </c>
      <c r="L5" s="27">
        <v>2007</v>
      </c>
      <c r="M5" s="27">
        <v>2007</v>
      </c>
      <c r="N5" s="27">
        <v>2007</v>
      </c>
      <c r="O5" s="27">
        <v>2007</v>
      </c>
    </row>
    <row r="6" spans="1:15" ht="12.75">
      <c r="A6" s="38">
        <v>1</v>
      </c>
      <c r="B6" s="38" t="s">
        <v>544</v>
      </c>
      <c r="C6" s="38" t="s">
        <v>545</v>
      </c>
      <c r="D6" s="38">
        <v>2</v>
      </c>
      <c r="E6" s="38">
        <v>0</v>
      </c>
      <c r="F6" s="38">
        <v>1</v>
      </c>
      <c r="G6" s="38">
        <v>1</v>
      </c>
      <c r="H6" s="38">
        <v>0</v>
      </c>
      <c r="I6" s="38">
        <v>0</v>
      </c>
      <c r="J6" s="38">
        <v>0</v>
      </c>
      <c r="K6" s="38">
        <v>31</v>
      </c>
      <c r="L6" s="38">
        <v>0</v>
      </c>
      <c r="M6" s="38">
        <v>5</v>
      </c>
      <c r="N6" s="38">
        <v>26</v>
      </c>
      <c r="O6" s="38">
        <v>1</v>
      </c>
    </row>
    <row r="7" spans="1:15" ht="12.75">
      <c r="A7" s="39">
        <v>2</v>
      </c>
      <c r="B7" s="39" t="s">
        <v>546</v>
      </c>
      <c r="C7" s="39" t="s">
        <v>547</v>
      </c>
      <c r="D7" s="39">
        <v>1</v>
      </c>
      <c r="E7" s="39">
        <v>0</v>
      </c>
      <c r="F7" s="39">
        <v>1</v>
      </c>
      <c r="G7" s="39">
        <v>0</v>
      </c>
      <c r="H7" s="39">
        <v>0</v>
      </c>
      <c r="I7" s="39">
        <v>0</v>
      </c>
      <c r="J7" s="39">
        <v>1</v>
      </c>
      <c r="K7" s="39">
        <v>18</v>
      </c>
      <c r="L7" s="39">
        <v>2</v>
      </c>
      <c r="M7" s="39">
        <v>4</v>
      </c>
      <c r="N7" s="39">
        <v>12</v>
      </c>
      <c r="O7" s="39">
        <v>8</v>
      </c>
    </row>
    <row r="8" spans="1:15" ht="12.75">
      <c r="A8" s="39">
        <v>3</v>
      </c>
      <c r="B8" s="39" t="s">
        <v>546</v>
      </c>
      <c r="C8" s="39" t="s">
        <v>548</v>
      </c>
      <c r="D8" s="39">
        <v>2</v>
      </c>
      <c r="E8" s="39">
        <v>0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  <c r="K8" s="39">
        <v>29</v>
      </c>
      <c r="L8" s="39">
        <v>14</v>
      </c>
      <c r="M8" s="39">
        <v>11</v>
      </c>
      <c r="N8" s="39">
        <v>4</v>
      </c>
      <c r="O8" s="39">
        <v>4</v>
      </c>
    </row>
    <row r="9" spans="1:15" ht="12.75">
      <c r="A9" s="39">
        <v>4</v>
      </c>
      <c r="B9" s="39" t="s">
        <v>546</v>
      </c>
      <c r="C9" s="39" t="s">
        <v>549</v>
      </c>
      <c r="D9" s="39">
        <v>1</v>
      </c>
      <c r="E9" s="39">
        <v>0</v>
      </c>
      <c r="F9" s="39">
        <v>0</v>
      </c>
      <c r="G9" s="39">
        <v>0</v>
      </c>
      <c r="H9" s="39">
        <v>1</v>
      </c>
      <c r="I9" s="39">
        <v>0</v>
      </c>
      <c r="J9" s="39">
        <v>0</v>
      </c>
      <c r="K9" s="39">
        <v>15</v>
      </c>
      <c r="L9" s="39">
        <v>0</v>
      </c>
      <c r="M9" s="39">
        <v>2</v>
      </c>
      <c r="N9" s="39">
        <v>13</v>
      </c>
      <c r="O9" s="39">
        <v>1</v>
      </c>
    </row>
    <row r="10" spans="1:15" ht="12.75">
      <c r="A10" s="39">
        <v>5</v>
      </c>
      <c r="B10" s="39" t="s">
        <v>550</v>
      </c>
      <c r="C10" s="39" t="s">
        <v>551</v>
      </c>
      <c r="D10" s="39">
        <v>4</v>
      </c>
      <c r="E10" s="39">
        <v>0</v>
      </c>
      <c r="F10" s="39">
        <v>4</v>
      </c>
      <c r="G10" s="39">
        <v>0</v>
      </c>
      <c r="H10" s="39">
        <v>0</v>
      </c>
      <c r="I10" s="39">
        <v>0</v>
      </c>
      <c r="J10" s="39">
        <v>0</v>
      </c>
      <c r="K10" s="39">
        <v>32</v>
      </c>
      <c r="L10" s="39">
        <v>32</v>
      </c>
      <c r="M10" s="39">
        <v>0</v>
      </c>
      <c r="N10" s="39">
        <v>0</v>
      </c>
      <c r="O10" s="39">
        <v>0</v>
      </c>
    </row>
    <row r="11" spans="1:15" s="41" customFormat="1" ht="12.75">
      <c r="A11" s="40">
        <v>5</v>
      </c>
      <c r="B11" s="40"/>
      <c r="C11" s="40" t="s">
        <v>552</v>
      </c>
      <c r="D11" s="40">
        <f aca="true" t="shared" si="0" ref="D11:O11">SUM(D6:D10)</f>
        <v>10</v>
      </c>
      <c r="E11" s="40">
        <f t="shared" si="0"/>
        <v>0</v>
      </c>
      <c r="F11" s="40">
        <f t="shared" si="0"/>
        <v>7</v>
      </c>
      <c r="G11" s="40">
        <f t="shared" si="0"/>
        <v>1</v>
      </c>
      <c r="H11" s="40">
        <f t="shared" si="0"/>
        <v>2</v>
      </c>
      <c r="I11" s="40">
        <f t="shared" si="0"/>
        <v>0</v>
      </c>
      <c r="J11" s="40">
        <f t="shared" si="0"/>
        <v>1</v>
      </c>
      <c r="K11" s="40">
        <f t="shared" si="0"/>
        <v>125</v>
      </c>
      <c r="L11" s="40">
        <f t="shared" si="0"/>
        <v>48</v>
      </c>
      <c r="M11" s="40">
        <f t="shared" si="0"/>
        <v>22</v>
      </c>
      <c r="N11" s="40">
        <f t="shared" si="0"/>
        <v>55</v>
      </c>
      <c r="O11" s="40">
        <f t="shared" si="0"/>
        <v>14</v>
      </c>
    </row>
    <row r="12" spans="1:15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5" ht="12.75">
      <c r="A13" s="39">
        <v>1</v>
      </c>
      <c r="B13" s="39" t="s">
        <v>546</v>
      </c>
      <c r="C13" s="39" t="s">
        <v>553</v>
      </c>
      <c r="D13" s="39">
        <v>1</v>
      </c>
      <c r="E13" s="39">
        <v>0</v>
      </c>
      <c r="F13" s="39">
        <v>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1:15" ht="12.75">
      <c r="A14" s="39">
        <v>2</v>
      </c>
      <c r="B14" s="39" t="s">
        <v>554</v>
      </c>
      <c r="C14" s="39" t="s">
        <v>555</v>
      </c>
      <c r="D14" s="39">
        <v>2</v>
      </c>
      <c r="E14" s="39">
        <v>0</v>
      </c>
      <c r="F14" s="39">
        <v>1</v>
      </c>
      <c r="G14" s="39">
        <v>0</v>
      </c>
      <c r="H14" s="39">
        <v>1</v>
      </c>
      <c r="I14" s="39">
        <v>0</v>
      </c>
      <c r="J14" s="39">
        <v>1</v>
      </c>
      <c r="K14" s="39">
        <v>22</v>
      </c>
      <c r="L14" s="39">
        <v>11</v>
      </c>
      <c r="M14" s="39">
        <v>4</v>
      </c>
      <c r="N14" s="39">
        <v>7</v>
      </c>
      <c r="O14" s="39">
        <v>3</v>
      </c>
    </row>
    <row r="15" spans="1:15" ht="12.75">
      <c r="A15" s="39">
        <v>3</v>
      </c>
      <c r="B15" s="39" t="s">
        <v>556</v>
      </c>
      <c r="C15" s="39" t="s">
        <v>557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1</v>
      </c>
      <c r="J15" s="39">
        <v>0</v>
      </c>
      <c r="K15" s="39">
        <v>7</v>
      </c>
      <c r="L15" s="39">
        <v>0</v>
      </c>
      <c r="M15" s="39">
        <v>1</v>
      </c>
      <c r="N15" s="39">
        <v>6</v>
      </c>
      <c r="O15" s="39">
        <v>7</v>
      </c>
    </row>
    <row r="16" spans="1:15" s="41" customFormat="1" ht="12.75">
      <c r="A16" s="40">
        <v>3</v>
      </c>
      <c r="B16" s="40"/>
      <c r="C16" s="40" t="s">
        <v>558</v>
      </c>
      <c r="D16" s="40">
        <f aca="true" t="shared" si="1" ref="D16:O16">SUM(D13:D15)</f>
        <v>3</v>
      </c>
      <c r="E16" s="40">
        <f t="shared" si="1"/>
        <v>0</v>
      </c>
      <c r="F16" s="40">
        <f t="shared" si="1"/>
        <v>2</v>
      </c>
      <c r="G16" s="40">
        <f t="shared" si="1"/>
        <v>0</v>
      </c>
      <c r="H16" s="40">
        <f t="shared" si="1"/>
        <v>1</v>
      </c>
      <c r="I16" s="40">
        <f t="shared" si="1"/>
        <v>1</v>
      </c>
      <c r="J16" s="40">
        <f t="shared" si="1"/>
        <v>1</v>
      </c>
      <c r="K16" s="40">
        <f t="shared" si="1"/>
        <v>29</v>
      </c>
      <c r="L16" s="40">
        <f t="shared" si="1"/>
        <v>11</v>
      </c>
      <c r="M16" s="40">
        <f t="shared" si="1"/>
        <v>5</v>
      </c>
      <c r="N16" s="40">
        <f t="shared" si="1"/>
        <v>13</v>
      </c>
      <c r="O16" s="40">
        <f t="shared" si="1"/>
        <v>10</v>
      </c>
    </row>
    <row r="17" spans="1:15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</row>
    <row r="18" spans="1:15" ht="12.75">
      <c r="A18" s="39">
        <v>1</v>
      </c>
      <c r="B18" s="39" t="s">
        <v>559</v>
      </c>
      <c r="C18" s="39" t="s">
        <v>560</v>
      </c>
      <c r="D18" s="39">
        <v>1</v>
      </c>
      <c r="E18" s="39">
        <v>1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2.75">
      <c r="A19" s="39">
        <v>2</v>
      </c>
      <c r="B19" s="39" t="s">
        <v>559</v>
      </c>
      <c r="C19" s="39" t="s">
        <v>561</v>
      </c>
      <c r="D19" s="39">
        <v>6</v>
      </c>
      <c r="E19" s="39">
        <v>0</v>
      </c>
      <c r="F19" s="39">
        <v>1</v>
      </c>
      <c r="G19" s="39">
        <v>3</v>
      </c>
      <c r="H19" s="39">
        <v>2</v>
      </c>
      <c r="I19" s="39">
        <v>0</v>
      </c>
      <c r="J19" s="39">
        <v>2</v>
      </c>
      <c r="K19" s="39">
        <v>10</v>
      </c>
      <c r="L19" s="39">
        <v>0</v>
      </c>
      <c r="M19" s="39">
        <v>1</v>
      </c>
      <c r="N19" s="39">
        <v>9</v>
      </c>
      <c r="O19" s="39">
        <v>6</v>
      </c>
    </row>
    <row r="20" spans="1:15" ht="12.75">
      <c r="A20" s="39">
        <v>3</v>
      </c>
      <c r="B20" s="39" t="s">
        <v>562</v>
      </c>
      <c r="C20" s="39" t="s">
        <v>563</v>
      </c>
      <c r="D20" s="39">
        <v>11</v>
      </c>
      <c r="E20" s="39">
        <v>0</v>
      </c>
      <c r="F20" s="39">
        <v>0</v>
      </c>
      <c r="G20" s="39">
        <v>6</v>
      </c>
      <c r="H20" s="39">
        <v>0</v>
      </c>
      <c r="I20" s="39">
        <v>0</v>
      </c>
      <c r="J20" s="39">
        <v>5</v>
      </c>
      <c r="K20" s="39">
        <v>8</v>
      </c>
      <c r="L20" s="39">
        <v>3</v>
      </c>
      <c r="M20" s="39">
        <v>0</v>
      </c>
      <c r="N20" s="39">
        <v>5</v>
      </c>
      <c r="O20" s="39">
        <v>5</v>
      </c>
    </row>
    <row r="21" spans="1:15" ht="12.75">
      <c r="A21" s="39">
        <v>4</v>
      </c>
      <c r="B21" s="39" t="s">
        <v>564</v>
      </c>
      <c r="C21" s="39" t="s">
        <v>565</v>
      </c>
      <c r="D21" s="39">
        <v>2</v>
      </c>
      <c r="E21" s="39">
        <v>0</v>
      </c>
      <c r="F21" s="39">
        <v>1</v>
      </c>
      <c r="G21" s="39">
        <v>1</v>
      </c>
      <c r="H21" s="39">
        <v>0</v>
      </c>
      <c r="I21" s="39">
        <v>0</v>
      </c>
      <c r="J21" s="39">
        <v>0</v>
      </c>
      <c r="K21" s="39">
        <v>12</v>
      </c>
      <c r="L21" s="39">
        <v>0</v>
      </c>
      <c r="M21" s="39">
        <v>0</v>
      </c>
      <c r="N21" s="39">
        <v>12</v>
      </c>
      <c r="O21" s="39">
        <v>0</v>
      </c>
    </row>
    <row r="22" spans="1:15" ht="12.75">
      <c r="A22" s="39">
        <v>5</v>
      </c>
      <c r="B22" s="39" t="s">
        <v>544</v>
      </c>
      <c r="C22" s="39" t="s">
        <v>566</v>
      </c>
      <c r="D22" s="39">
        <v>9</v>
      </c>
      <c r="E22" s="39">
        <v>0</v>
      </c>
      <c r="F22" s="39">
        <v>1</v>
      </c>
      <c r="G22" s="39">
        <v>1</v>
      </c>
      <c r="H22" s="39">
        <v>7</v>
      </c>
      <c r="I22" s="39">
        <v>1</v>
      </c>
      <c r="J22" s="39">
        <v>6</v>
      </c>
      <c r="K22" s="39">
        <v>1</v>
      </c>
      <c r="L22" s="39">
        <v>1</v>
      </c>
      <c r="M22" s="39">
        <v>0</v>
      </c>
      <c r="N22" s="39">
        <v>0</v>
      </c>
      <c r="O22" s="39">
        <v>0</v>
      </c>
    </row>
    <row r="23" spans="1:15" ht="12.75">
      <c r="A23" s="39">
        <v>6</v>
      </c>
      <c r="B23" s="39" t="s">
        <v>567</v>
      </c>
      <c r="C23" s="39" t="s">
        <v>568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7</v>
      </c>
      <c r="L23" s="39">
        <v>5</v>
      </c>
      <c r="M23" s="39">
        <v>2</v>
      </c>
      <c r="N23" s="39">
        <v>0</v>
      </c>
      <c r="O23" s="39">
        <v>1</v>
      </c>
    </row>
    <row r="24" spans="1:15" ht="12.75">
      <c r="A24" s="39">
        <v>7</v>
      </c>
      <c r="B24" s="39" t="s">
        <v>546</v>
      </c>
      <c r="C24" s="39" t="s">
        <v>569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1</v>
      </c>
      <c r="L24" s="39">
        <v>1</v>
      </c>
      <c r="M24" s="39">
        <v>0</v>
      </c>
      <c r="N24" s="39">
        <v>0</v>
      </c>
      <c r="O24" s="39">
        <v>0</v>
      </c>
    </row>
    <row r="25" spans="1:15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ht="14.25" customHeight="1">
      <c r="A26" s="39">
        <v>9</v>
      </c>
      <c r="B26" s="39" t="s">
        <v>546</v>
      </c>
      <c r="C26" s="39" t="s">
        <v>571</v>
      </c>
      <c r="D26" s="39">
        <v>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</v>
      </c>
      <c r="K26" s="39">
        <v>23</v>
      </c>
      <c r="L26" s="39">
        <v>4</v>
      </c>
      <c r="M26" s="39">
        <v>2</v>
      </c>
      <c r="N26" s="39">
        <v>17</v>
      </c>
      <c r="O26" s="39">
        <v>0</v>
      </c>
    </row>
    <row r="27" spans="1:15" ht="12.75">
      <c r="A27" s="39">
        <v>10</v>
      </c>
      <c r="B27" s="39" t="s">
        <v>546</v>
      </c>
      <c r="C27" s="39" t="s">
        <v>572</v>
      </c>
      <c r="D27" s="39">
        <v>4</v>
      </c>
      <c r="E27" s="39">
        <v>0</v>
      </c>
      <c r="F27" s="39">
        <v>1</v>
      </c>
      <c r="G27" s="39">
        <v>1</v>
      </c>
      <c r="H27" s="39">
        <v>2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</row>
    <row r="28" spans="1:15" ht="12.75">
      <c r="A28" s="39">
        <v>11</v>
      </c>
      <c r="B28" s="39" t="s">
        <v>546</v>
      </c>
      <c r="C28" s="39" t="s">
        <v>573</v>
      </c>
      <c r="D28" s="39">
        <v>2</v>
      </c>
      <c r="E28" s="39">
        <v>0</v>
      </c>
      <c r="F28" s="39">
        <v>1</v>
      </c>
      <c r="G28" s="39">
        <v>0</v>
      </c>
      <c r="H28" s="39">
        <v>1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2.75">
      <c r="A29" s="39">
        <v>12</v>
      </c>
      <c r="B29" s="39" t="s">
        <v>546</v>
      </c>
      <c r="C29" s="39" t="s">
        <v>574</v>
      </c>
      <c r="D29" s="39">
        <v>3</v>
      </c>
      <c r="E29" s="39">
        <v>0</v>
      </c>
      <c r="F29" s="39">
        <v>1</v>
      </c>
      <c r="G29" s="39">
        <v>1</v>
      </c>
      <c r="H29" s="39">
        <v>1</v>
      </c>
      <c r="I29" s="39">
        <v>0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2.75">
      <c r="A30" s="39">
        <v>13</v>
      </c>
      <c r="B30" s="39" t="s">
        <v>546</v>
      </c>
      <c r="C30" s="39" t="s">
        <v>575</v>
      </c>
      <c r="D30" s="39">
        <v>2</v>
      </c>
      <c r="E30" s="39">
        <v>0</v>
      </c>
      <c r="F30" s="39">
        <v>1</v>
      </c>
      <c r="G30" s="39">
        <v>0</v>
      </c>
      <c r="H30" s="39">
        <v>1</v>
      </c>
      <c r="I30" s="39">
        <v>0</v>
      </c>
      <c r="J30" s="39">
        <v>1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2.75">
      <c r="A31" s="39">
        <v>14</v>
      </c>
      <c r="B31" s="39" t="s">
        <v>576</v>
      </c>
      <c r="C31" s="39" t="s">
        <v>577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5</v>
      </c>
      <c r="L31" s="39">
        <v>0</v>
      </c>
      <c r="M31" s="39">
        <v>4</v>
      </c>
      <c r="N31" s="39">
        <v>1</v>
      </c>
      <c r="O31" s="39">
        <v>2</v>
      </c>
    </row>
    <row r="32" spans="1:15" ht="12.75">
      <c r="A32" s="39">
        <v>15</v>
      </c>
      <c r="B32" s="39" t="s">
        <v>578</v>
      </c>
      <c r="C32" s="39" t="s">
        <v>579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2.75">
      <c r="A33" s="39">
        <v>16</v>
      </c>
      <c r="B33" s="39" t="s">
        <v>580</v>
      </c>
      <c r="C33" s="39" t="s">
        <v>581</v>
      </c>
      <c r="D33" s="39">
        <v>1</v>
      </c>
      <c r="E33" s="39">
        <v>0</v>
      </c>
      <c r="F33" s="39">
        <v>0</v>
      </c>
      <c r="G33" s="39">
        <v>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4" spans="1:15" ht="15" customHeight="1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ht="12.75">
      <c r="A35" s="39">
        <v>18</v>
      </c>
      <c r="B35" s="39" t="s">
        <v>584</v>
      </c>
      <c r="C35" s="39" t="s">
        <v>585</v>
      </c>
      <c r="D35" s="39">
        <v>1</v>
      </c>
      <c r="E35" s="39">
        <v>0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9</v>
      </c>
      <c r="L35" s="39">
        <v>9</v>
      </c>
      <c r="M35" s="39">
        <v>0</v>
      </c>
      <c r="N35" s="39">
        <v>0</v>
      </c>
      <c r="O35" s="39">
        <v>0</v>
      </c>
    </row>
    <row r="36" spans="1:15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ht="12.75">
      <c r="A37" s="39">
        <v>20</v>
      </c>
      <c r="B37" s="39" t="s">
        <v>550</v>
      </c>
      <c r="C37" s="39" t="s">
        <v>588</v>
      </c>
      <c r="D37" s="39">
        <v>1</v>
      </c>
      <c r="E37" s="39">
        <v>0</v>
      </c>
      <c r="F37" s="39">
        <v>1</v>
      </c>
      <c r="G37" s="39">
        <v>0</v>
      </c>
      <c r="H37" s="39">
        <v>0</v>
      </c>
      <c r="I37" s="39">
        <v>0</v>
      </c>
      <c r="J37" s="39">
        <v>0</v>
      </c>
      <c r="K37" s="39">
        <v>8</v>
      </c>
      <c r="L37" s="39">
        <v>0</v>
      </c>
      <c r="M37" s="39">
        <v>6</v>
      </c>
      <c r="N37" s="39">
        <v>2</v>
      </c>
      <c r="O37" s="39">
        <v>2</v>
      </c>
    </row>
    <row r="38" spans="1:15" ht="12.75">
      <c r="A38" s="39">
        <v>21</v>
      </c>
      <c r="B38" s="39" t="s">
        <v>589</v>
      </c>
      <c r="C38" s="39" t="s">
        <v>590</v>
      </c>
      <c r="D38" s="39">
        <v>1</v>
      </c>
      <c r="E38" s="39">
        <v>0</v>
      </c>
      <c r="F38" s="39">
        <v>0</v>
      </c>
      <c r="G38" s="39">
        <v>1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</row>
    <row r="39" spans="1:15" ht="12.75">
      <c r="A39" s="39">
        <v>22</v>
      </c>
      <c r="B39" s="39" t="s">
        <v>589</v>
      </c>
      <c r="C39" s="39" t="s">
        <v>591</v>
      </c>
      <c r="D39" s="39">
        <v>1</v>
      </c>
      <c r="E39" s="39">
        <v>0</v>
      </c>
      <c r="F39" s="39">
        <v>1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</row>
    <row r="40" spans="1:15" ht="12.75">
      <c r="A40" s="39">
        <v>23</v>
      </c>
      <c r="B40" s="39" t="s">
        <v>592</v>
      </c>
      <c r="C40" s="39" t="s">
        <v>593</v>
      </c>
      <c r="D40" s="39">
        <v>1</v>
      </c>
      <c r="E40" s="39">
        <v>0</v>
      </c>
      <c r="F40" s="39">
        <v>1</v>
      </c>
      <c r="G40" s="39">
        <v>0</v>
      </c>
      <c r="H40" s="39">
        <v>0</v>
      </c>
      <c r="I40" s="39">
        <v>0</v>
      </c>
      <c r="J40" s="39">
        <v>0</v>
      </c>
      <c r="K40" s="39">
        <v>8</v>
      </c>
      <c r="L40" s="39">
        <v>7</v>
      </c>
      <c r="M40" s="39">
        <v>0</v>
      </c>
      <c r="N40" s="39">
        <v>1</v>
      </c>
      <c r="O40" s="39">
        <v>1</v>
      </c>
    </row>
    <row r="41" spans="1:15" ht="12.75">
      <c r="A41" s="39">
        <v>24</v>
      </c>
      <c r="B41" s="39" t="s">
        <v>594</v>
      </c>
      <c r="C41" s="39" t="s">
        <v>595</v>
      </c>
      <c r="D41" s="39">
        <v>1</v>
      </c>
      <c r="E41" s="39">
        <v>0</v>
      </c>
      <c r="F41" s="39">
        <v>0</v>
      </c>
      <c r="G41" s="39">
        <v>0</v>
      </c>
      <c r="H41" s="39">
        <v>1</v>
      </c>
      <c r="I41" s="39">
        <v>1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</row>
    <row r="42" spans="1:15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</row>
    <row r="43" spans="1:15" ht="14.25" customHeight="1">
      <c r="A43" s="39">
        <v>26</v>
      </c>
      <c r="B43" s="39" t="s">
        <v>597</v>
      </c>
      <c r="C43" s="39" t="s">
        <v>598</v>
      </c>
      <c r="D43" s="39">
        <v>1</v>
      </c>
      <c r="E43" s="39">
        <v>0</v>
      </c>
      <c r="F43" s="39">
        <v>1</v>
      </c>
      <c r="G43" s="39">
        <v>0</v>
      </c>
      <c r="H43" s="39">
        <v>0</v>
      </c>
      <c r="I43" s="39">
        <v>0</v>
      </c>
      <c r="J43" s="39">
        <v>0</v>
      </c>
      <c r="K43" s="39">
        <v>6</v>
      </c>
      <c r="L43" s="39">
        <v>2</v>
      </c>
      <c r="M43" s="39">
        <v>4</v>
      </c>
      <c r="N43" s="39">
        <v>0</v>
      </c>
      <c r="O43" s="39">
        <v>0</v>
      </c>
    </row>
    <row r="44" spans="1:15" ht="12.75">
      <c r="A44" s="39">
        <v>27</v>
      </c>
      <c r="B44" s="39" t="s">
        <v>599</v>
      </c>
      <c r="C44" s="39" t="s">
        <v>600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4</v>
      </c>
      <c r="L44" s="39">
        <v>0</v>
      </c>
      <c r="M44" s="39">
        <v>3</v>
      </c>
      <c r="N44" s="39">
        <v>1</v>
      </c>
      <c r="O44" s="39">
        <v>1</v>
      </c>
    </row>
    <row r="45" spans="1:15" ht="12.75">
      <c r="A45" s="39">
        <v>28</v>
      </c>
      <c r="B45" s="39" t="s">
        <v>601</v>
      </c>
      <c r="C45" s="39" t="s">
        <v>602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4</v>
      </c>
      <c r="L45" s="39">
        <v>1</v>
      </c>
      <c r="M45" s="39">
        <v>1</v>
      </c>
      <c r="N45" s="39">
        <v>2</v>
      </c>
      <c r="O45" s="39">
        <v>0</v>
      </c>
    </row>
    <row r="46" spans="1:15" ht="12.75">
      <c r="A46" s="39">
        <v>29</v>
      </c>
      <c r="B46" s="39" t="s">
        <v>601</v>
      </c>
      <c r="C46" s="39" t="s">
        <v>603</v>
      </c>
      <c r="D46" s="39">
        <v>1</v>
      </c>
      <c r="E46" s="39">
        <v>0</v>
      </c>
      <c r="F46" s="39">
        <v>1</v>
      </c>
      <c r="G46" s="39">
        <v>0</v>
      </c>
      <c r="H46" s="39">
        <v>0</v>
      </c>
      <c r="I46" s="39">
        <v>0</v>
      </c>
      <c r="J46" s="39">
        <v>0</v>
      </c>
      <c r="K46" s="39">
        <v>5</v>
      </c>
      <c r="L46" s="39">
        <v>1</v>
      </c>
      <c r="M46" s="39">
        <v>0</v>
      </c>
      <c r="N46" s="39">
        <v>4</v>
      </c>
      <c r="O46" s="39">
        <v>3</v>
      </c>
    </row>
    <row r="47" spans="1:15" ht="12.75">
      <c r="A47" s="39">
        <v>30</v>
      </c>
      <c r="B47" s="39" t="s">
        <v>604</v>
      </c>
      <c r="C47" s="39" t="s">
        <v>605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2</v>
      </c>
      <c r="L47" s="39">
        <v>0</v>
      </c>
      <c r="M47" s="39">
        <v>0</v>
      </c>
      <c r="N47" s="39">
        <v>2</v>
      </c>
      <c r="O47" s="39">
        <v>2</v>
      </c>
    </row>
    <row r="48" spans="1:15" ht="12.75">
      <c r="A48" s="39">
        <v>31</v>
      </c>
      <c r="B48" s="39" t="s">
        <v>606</v>
      </c>
      <c r="C48" s="39" t="s">
        <v>607</v>
      </c>
      <c r="D48" s="39">
        <v>1</v>
      </c>
      <c r="E48" s="39">
        <v>0</v>
      </c>
      <c r="F48" s="39">
        <v>0</v>
      </c>
      <c r="G48" s="39">
        <v>0</v>
      </c>
      <c r="H48" s="39">
        <v>1</v>
      </c>
      <c r="I48" s="39">
        <v>0</v>
      </c>
      <c r="J48" s="39">
        <v>1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</row>
    <row r="49" spans="1:15" ht="12.75">
      <c r="A49" s="39">
        <v>32</v>
      </c>
      <c r="B49" s="39" t="s">
        <v>608</v>
      </c>
      <c r="C49" s="39" t="s">
        <v>609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</row>
    <row r="50" spans="1:15" ht="12.75">
      <c r="A50" s="39">
        <v>33</v>
      </c>
      <c r="B50" s="39" t="s">
        <v>610</v>
      </c>
      <c r="C50" s="39" t="s">
        <v>611</v>
      </c>
      <c r="D50" s="39">
        <v>2</v>
      </c>
      <c r="E50" s="39">
        <v>0</v>
      </c>
      <c r="F50" s="39">
        <v>2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</row>
    <row r="51" spans="1:15" ht="12.75">
      <c r="A51" s="39">
        <v>34</v>
      </c>
      <c r="B51" s="39" t="s">
        <v>554</v>
      </c>
      <c r="C51" s="39" t="s">
        <v>612</v>
      </c>
      <c r="D51" s="39">
        <v>1</v>
      </c>
      <c r="E51" s="39">
        <v>0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6</v>
      </c>
      <c r="L51" s="39">
        <v>2</v>
      </c>
      <c r="M51" s="39">
        <v>4</v>
      </c>
      <c r="N51" s="39">
        <v>0</v>
      </c>
      <c r="O51" s="39">
        <v>0</v>
      </c>
    </row>
    <row r="52" spans="1:15" ht="12.75">
      <c r="A52" s="39">
        <v>35</v>
      </c>
      <c r="B52" s="39" t="s">
        <v>554</v>
      </c>
      <c r="C52" s="39" t="s">
        <v>613</v>
      </c>
      <c r="D52" s="39">
        <v>1</v>
      </c>
      <c r="E52" s="39">
        <v>0</v>
      </c>
      <c r="F52" s="39">
        <v>1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12.75">
      <c r="A53" s="39">
        <v>36</v>
      </c>
      <c r="B53" s="39" t="s">
        <v>614</v>
      </c>
      <c r="C53" s="39" t="s">
        <v>615</v>
      </c>
      <c r="D53" s="39">
        <v>6</v>
      </c>
      <c r="E53" s="39">
        <v>0</v>
      </c>
      <c r="F53" s="39">
        <v>2</v>
      </c>
      <c r="G53" s="39">
        <v>2</v>
      </c>
      <c r="H53" s="39">
        <v>2</v>
      </c>
      <c r="I53" s="39">
        <v>0</v>
      </c>
      <c r="J53" s="39">
        <v>1</v>
      </c>
      <c r="K53" s="39">
        <v>4</v>
      </c>
      <c r="L53" s="39">
        <v>1</v>
      </c>
      <c r="M53" s="39">
        <v>0</v>
      </c>
      <c r="N53" s="39">
        <v>3</v>
      </c>
      <c r="O53" s="39">
        <v>1</v>
      </c>
    </row>
    <row r="54" spans="1:15" ht="12.75">
      <c r="A54" s="39">
        <v>37</v>
      </c>
      <c r="B54" s="39" t="s">
        <v>556</v>
      </c>
      <c r="C54" s="39" t="s">
        <v>616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</row>
    <row r="55" spans="1:15" ht="12.75">
      <c r="A55" s="39">
        <v>38</v>
      </c>
      <c r="B55" s="39" t="s">
        <v>617</v>
      </c>
      <c r="C55" s="39" t="s">
        <v>618</v>
      </c>
      <c r="D55" s="39">
        <v>1</v>
      </c>
      <c r="E55" s="39">
        <v>0</v>
      </c>
      <c r="F55" s="39">
        <v>1</v>
      </c>
      <c r="G55" s="39">
        <v>0</v>
      </c>
      <c r="H55" s="39">
        <v>0</v>
      </c>
      <c r="I55" s="39">
        <v>0</v>
      </c>
      <c r="J55" s="39">
        <v>0</v>
      </c>
      <c r="K55" s="39">
        <v>9</v>
      </c>
      <c r="L55" s="39">
        <v>1</v>
      </c>
      <c r="M55" s="39">
        <v>1</v>
      </c>
      <c r="N55" s="39">
        <v>7</v>
      </c>
      <c r="O55" s="39">
        <v>7</v>
      </c>
    </row>
    <row r="56" spans="1:15" ht="12.75">
      <c r="A56" s="39">
        <v>39</v>
      </c>
      <c r="B56" s="39" t="s">
        <v>619</v>
      </c>
      <c r="C56" s="39" t="s">
        <v>620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</row>
    <row r="57" spans="1:15" ht="12.75">
      <c r="A57" s="39">
        <v>40</v>
      </c>
      <c r="B57" s="39" t="s">
        <v>621</v>
      </c>
      <c r="C57" s="39" t="s">
        <v>622</v>
      </c>
      <c r="D57" s="39">
        <v>9</v>
      </c>
      <c r="E57" s="39">
        <v>0</v>
      </c>
      <c r="F57" s="39">
        <v>2</v>
      </c>
      <c r="G57" s="39">
        <v>3</v>
      </c>
      <c r="H57" s="39">
        <v>4</v>
      </c>
      <c r="I57" s="39">
        <v>0</v>
      </c>
      <c r="J57" s="39">
        <v>4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</row>
    <row r="58" spans="1:15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ht="12.75">
      <c r="A59" s="39">
        <v>42</v>
      </c>
      <c r="B59" s="39" t="s">
        <v>624</v>
      </c>
      <c r="C59" s="39" t="s">
        <v>625</v>
      </c>
      <c r="D59" s="39">
        <v>1</v>
      </c>
      <c r="E59" s="39">
        <v>0</v>
      </c>
      <c r="F59" s="39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</row>
    <row r="60" spans="1:15" s="41" customFormat="1" ht="12.75">
      <c r="A60" s="40">
        <v>42</v>
      </c>
      <c r="B60" s="40"/>
      <c r="C60" s="40" t="s">
        <v>626</v>
      </c>
      <c r="D60" s="40">
        <f aca="true" t="shared" si="2" ref="D60:O60">SUM(D18:D59)</f>
        <v>76</v>
      </c>
      <c r="E60" s="40">
        <f t="shared" si="2"/>
        <v>1</v>
      </c>
      <c r="F60" s="40">
        <f t="shared" si="2"/>
        <v>23</v>
      </c>
      <c r="G60" s="40">
        <f t="shared" si="2"/>
        <v>20</v>
      </c>
      <c r="H60" s="40">
        <f t="shared" si="2"/>
        <v>22</v>
      </c>
      <c r="I60" s="40">
        <f t="shared" si="2"/>
        <v>2</v>
      </c>
      <c r="J60" s="40">
        <f t="shared" si="2"/>
        <v>29</v>
      </c>
      <c r="K60" s="40">
        <f t="shared" si="2"/>
        <v>132</v>
      </c>
      <c r="L60" s="40">
        <f t="shared" si="2"/>
        <v>38</v>
      </c>
      <c r="M60" s="40">
        <f t="shared" si="2"/>
        <v>28</v>
      </c>
      <c r="N60" s="40">
        <f t="shared" si="2"/>
        <v>66</v>
      </c>
      <c r="O60" s="40">
        <f t="shared" si="2"/>
        <v>31</v>
      </c>
    </row>
    <row r="61" spans="1:15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</row>
    <row r="62" spans="1:15" ht="25.5">
      <c r="A62" s="39">
        <v>1</v>
      </c>
      <c r="B62" s="39" t="s">
        <v>559</v>
      </c>
      <c r="C62" s="39" t="s">
        <v>627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1:15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5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</row>
    <row r="65" spans="1:15" ht="12.7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</row>
    <row r="66" spans="1:15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</row>
    <row r="67" spans="1:15" s="41" customFormat="1" ht="12.75">
      <c r="A67" s="40">
        <v>5</v>
      </c>
      <c r="B67" s="40"/>
      <c r="C67" s="40" t="s">
        <v>632</v>
      </c>
      <c r="D67" s="40">
        <f aca="true" t="shared" si="3" ref="D67:O67">SUM(D62:D66)</f>
        <v>0</v>
      </c>
      <c r="E67" s="40">
        <f t="shared" si="3"/>
        <v>0</v>
      </c>
      <c r="F67" s="40">
        <f t="shared" si="3"/>
        <v>0</v>
      </c>
      <c r="G67" s="40">
        <f t="shared" si="3"/>
        <v>0</v>
      </c>
      <c r="H67" s="40">
        <f t="shared" si="3"/>
        <v>0</v>
      </c>
      <c r="I67" s="40">
        <f t="shared" si="3"/>
        <v>0</v>
      </c>
      <c r="J67" s="40">
        <f t="shared" si="3"/>
        <v>0</v>
      </c>
      <c r="K67" s="40">
        <f t="shared" si="3"/>
        <v>0</v>
      </c>
      <c r="L67" s="40">
        <f t="shared" si="3"/>
        <v>0</v>
      </c>
      <c r="M67" s="40">
        <f t="shared" si="3"/>
        <v>0</v>
      </c>
      <c r="N67" s="40">
        <f t="shared" si="3"/>
        <v>0</v>
      </c>
      <c r="O67" s="40">
        <f t="shared" si="3"/>
        <v>0</v>
      </c>
    </row>
    <row r="68" spans="1:15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</row>
    <row r="69" spans="1:15" ht="12.75">
      <c r="A69" s="39">
        <v>1</v>
      </c>
      <c r="B69" s="39" t="s">
        <v>562</v>
      </c>
      <c r="C69" s="39" t="s">
        <v>633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2</v>
      </c>
      <c r="L69" s="39">
        <v>1</v>
      </c>
      <c r="M69" s="39">
        <v>0</v>
      </c>
      <c r="N69" s="39">
        <v>1</v>
      </c>
      <c r="O69" s="39">
        <v>1</v>
      </c>
    </row>
    <row r="70" spans="1:15" ht="25.5">
      <c r="A70" s="39">
        <v>2</v>
      </c>
      <c r="B70" s="39" t="s">
        <v>546</v>
      </c>
      <c r="C70" s="39" t="s">
        <v>634</v>
      </c>
      <c r="D70" s="39">
        <v>2</v>
      </c>
      <c r="E70" s="39">
        <v>0</v>
      </c>
      <c r="F70" s="39">
        <v>0</v>
      </c>
      <c r="G70" s="39">
        <v>0</v>
      </c>
      <c r="H70" s="39">
        <v>2</v>
      </c>
      <c r="I70" s="39">
        <v>1</v>
      </c>
      <c r="J70" s="39">
        <v>1</v>
      </c>
      <c r="K70" s="39">
        <v>8</v>
      </c>
      <c r="L70" s="39">
        <v>0</v>
      </c>
      <c r="M70" s="39">
        <v>2</v>
      </c>
      <c r="N70" s="39">
        <v>6</v>
      </c>
      <c r="O70" s="39">
        <v>1</v>
      </c>
    </row>
    <row r="71" spans="1:15" ht="25.5">
      <c r="A71" s="39">
        <v>3</v>
      </c>
      <c r="B71" s="39" t="s">
        <v>546</v>
      </c>
      <c r="C71" s="39" t="s">
        <v>635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</row>
    <row r="72" spans="1:15" ht="25.5">
      <c r="A72" s="39">
        <v>4</v>
      </c>
      <c r="B72" s="39" t="s">
        <v>636</v>
      </c>
      <c r="C72" s="39" t="s">
        <v>637</v>
      </c>
      <c r="D72" s="39">
        <v>1</v>
      </c>
      <c r="E72" s="39">
        <v>1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9</v>
      </c>
      <c r="L72" s="39">
        <v>0</v>
      </c>
      <c r="M72" s="39">
        <v>0</v>
      </c>
      <c r="N72" s="39">
        <v>9</v>
      </c>
      <c r="O72" s="39">
        <v>0</v>
      </c>
    </row>
    <row r="73" spans="1:15" ht="12.75">
      <c r="A73" s="39">
        <v>5</v>
      </c>
      <c r="B73" s="39" t="s">
        <v>584</v>
      </c>
      <c r="C73" s="39" t="s">
        <v>638</v>
      </c>
      <c r="D73" s="39">
        <v>13</v>
      </c>
      <c r="E73" s="39">
        <v>0</v>
      </c>
      <c r="F73" s="39">
        <v>1</v>
      </c>
      <c r="G73" s="39">
        <v>5</v>
      </c>
      <c r="H73" s="39">
        <v>7</v>
      </c>
      <c r="I73" s="39">
        <v>0</v>
      </c>
      <c r="J73" s="39">
        <v>2</v>
      </c>
      <c r="K73" s="39">
        <v>10</v>
      </c>
      <c r="L73" s="39">
        <v>0</v>
      </c>
      <c r="M73" s="39">
        <v>1</v>
      </c>
      <c r="N73" s="39">
        <v>9</v>
      </c>
      <c r="O73" s="39">
        <v>0</v>
      </c>
    </row>
    <row r="74" spans="1:15" ht="25.5">
      <c r="A74" s="39">
        <v>6</v>
      </c>
      <c r="B74" s="39" t="s">
        <v>586</v>
      </c>
      <c r="C74" s="39" t="s">
        <v>639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</row>
    <row r="75" spans="1:15" ht="25.5">
      <c r="A75" s="39">
        <v>7</v>
      </c>
      <c r="B75" s="39" t="s">
        <v>586</v>
      </c>
      <c r="C75" s="39" t="s">
        <v>640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1</v>
      </c>
      <c r="L75" s="39">
        <v>1</v>
      </c>
      <c r="M75" s="39">
        <v>0</v>
      </c>
      <c r="N75" s="39">
        <v>0</v>
      </c>
      <c r="O75" s="39">
        <v>0</v>
      </c>
    </row>
    <row r="76" spans="1:15" ht="12.75">
      <c r="A76" s="39">
        <v>8</v>
      </c>
      <c r="B76" s="39" t="s">
        <v>604</v>
      </c>
      <c r="C76" s="39" t="s">
        <v>641</v>
      </c>
      <c r="D76" s="39">
        <v>2</v>
      </c>
      <c r="E76" s="39">
        <v>0</v>
      </c>
      <c r="F76" s="39">
        <v>0</v>
      </c>
      <c r="G76" s="39">
        <v>0</v>
      </c>
      <c r="H76" s="39">
        <v>2</v>
      </c>
      <c r="I76" s="39">
        <v>0</v>
      </c>
      <c r="J76" s="39">
        <v>2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</row>
    <row r="77" spans="1:15" ht="12.75">
      <c r="A77" s="39">
        <v>9</v>
      </c>
      <c r="B77" s="39" t="s">
        <v>606</v>
      </c>
      <c r="C77" s="39" t="s">
        <v>642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6</v>
      </c>
      <c r="L77" s="39">
        <v>2</v>
      </c>
      <c r="M77" s="39">
        <v>2</v>
      </c>
      <c r="N77" s="39">
        <v>2</v>
      </c>
      <c r="O77" s="39">
        <v>0</v>
      </c>
    </row>
    <row r="78" spans="1:15" s="41" customFormat="1" ht="12.75">
      <c r="A78" s="40">
        <v>9</v>
      </c>
      <c r="B78" s="40"/>
      <c r="C78" s="40" t="s">
        <v>643</v>
      </c>
      <c r="D78" s="40">
        <f aca="true" t="shared" si="4" ref="D78:O78">SUM(D69:D77)</f>
        <v>18</v>
      </c>
      <c r="E78" s="40">
        <f t="shared" si="4"/>
        <v>1</v>
      </c>
      <c r="F78" s="40">
        <f t="shared" si="4"/>
        <v>1</v>
      </c>
      <c r="G78" s="40">
        <f t="shared" si="4"/>
        <v>5</v>
      </c>
      <c r="H78" s="40">
        <f t="shared" si="4"/>
        <v>11</v>
      </c>
      <c r="I78" s="40">
        <f t="shared" si="4"/>
        <v>1</v>
      </c>
      <c r="J78" s="40">
        <f t="shared" si="4"/>
        <v>5</v>
      </c>
      <c r="K78" s="40">
        <f t="shared" si="4"/>
        <v>36</v>
      </c>
      <c r="L78" s="40">
        <f t="shared" si="4"/>
        <v>4</v>
      </c>
      <c r="M78" s="40">
        <f t="shared" si="4"/>
        <v>5</v>
      </c>
      <c r="N78" s="40">
        <f t="shared" si="4"/>
        <v>27</v>
      </c>
      <c r="O78" s="40">
        <f t="shared" si="4"/>
        <v>2</v>
      </c>
    </row>
    <row r="79" spans="1:15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</row>
    <row r="80" spans="1:15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O80">(D11+D16+D60+D67+D78)</f>
        <v>107</v>
      </c>
      <c r="E80" s="40">
        <f t="shared" si="5"/>
        <v>2</v>
      </c>
      <c r="F80" s="40">
        <f t="shared" si="5"/>
        <v>33</v>
      </c>
      <c r="G80" s="40">
        <f t="shared" si="5"/>
        <v>26</v>
      </c>
      <c r="H80" s="40">
        <f t="shared" si="5"/>
        <v>36</v>
      </c>
      <c r="I80" s="40">
        <f t="shared" si="5"/>
        <v>4</v>
      </c>
      <c r="J80" s="40">
        <f t="shared" si="5"/>
        <v>36</v>
      </c>
      <c r="K80" s="40">
        <f t="shared" si="5"/>
        <v>322</v>
      </c>
      <c r="L80" s="40">
        <f t="shared" si="5"/>
        <v>101</v>
      </c>
      <c r="M80" s="40">
        <f t="shared" si="5"/>
        <v>60</v>
      </c>
      <c r="N80" s="40">
        <f t="shared" si="5"/>
        <v>161</v>
      </c>
      <c r="O80" s="40">
        <f t="shared" si="5"/>
        <v>57</v>
      </c>
    </row>
  </sheetData>
  <sheetProtection password="CE88" sheet="1" objects="1" scenarios="1"/>
  <mergeCells count="13">
    <mergeCell ref="A79:O79"/>
    <mergeCell ref="A12:O12"/>
    <mergeCell ref="A17:O17"/>
    <mergeCell ref="A61:O61"/>
    <mergeCell ref="A68:O68"/>
    <mergeCell ref="A1:O1"/>
    <mergeCell ref="A2:A5"/>
    <mergeCell ref="B2:B5"/>
    <mergeCell ref="C2:C5"/>
    <mergeCell ref="D3:D4"/>
    <mergeCell ref="K3:K4"/>
    <mergeCell ref="E3:J3"/>
    <mergeCell ref="L3:O3"/>
  </mergeCells>
  <printOptions/>
  <pageMargins left="0.7480314960629921" right="0.7480314960629921" top="0.7086614173228347" bottom="0.7874015748031497" header="0.5118110236220472" footer="0.5118110236220472"/>
  <pageSetup horizontalDpi="600" verticalDpi="600" orientation="landscape" paperSize="9" scale="93" r:id="rId1"/>
  <headerFooter alignWithMargins="0">
    <oddFooter>&amp;R&amp;P+84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E4" sqref="E4:E5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4" max="4" width="8.421875" style="0" customWidth="1"/>
    <col min="5" max="5" width="7.8515625" style="0" customWidth="1"/>
    <col min="6" max="7" width="6.57421875" style="0" customWidth="1"/>
    <col min="8" max="8" width="6.8515625" style="0" customWidth="1"/>
    <col min="9" max="9" width="6.28125" style="0" customWidth="1"/>
    <col min="10" max="10" width="6.8515625" style="0" customWidth="1"/>
    <col min="11" max="11" width="6.28125" style="0" customWidth="1"/>
    <col min="12" max="12" width="6.00390625" style="0" customWidth="1"/>
    <col min="13" max="13" width="7.00390625" style="0" customWidth="1"/>
  </cols>
  <sheetData>
    <row r="1" spans="1:13" ht="15">
      <c r="A1" s="113" t="s">
        <v>536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116" t="s">
        <v>0</v>
      </c>
      <c r="B2" s="116" t="s">
        <v>1</v>
      </c>
      <c r="C2" s="116" t="s">
        <v>2</v>
      </c>
      <c r="D2" s="6" t="s">
        <v>296</v>
      </c>
      <c r="E2" s="6" t="s">
        <v>295</v>
      </c>
      <c r="F2" s="6" t="s">
        <v>294</v>
      </c>
      <c r="G2" s="6" t="s">
        <v>293</v>
      </c>
      <c r="H2" s="6" t="s">
        <v>292</v>
      </c>
      <c r="I2" s="6" t="s">
        <v>291</v>
      </c>
      <c r="J2" s="6" t="s">
        <v>290</v>
      </c>
      <c r="K2" s="6" t="s">
        <v>289</v>
      </c>
      <c r="L2" s="6" t="s">
        <v>288</v>
      </c>
      <c r="M2" s="6" t="s">
        <v>287</v>
      </c>
    </row>
    <row r="3" spans="1:13" ht="9.75" customHeight="1">
      <c r="A3" s="116"/>
      <c r="B3" s="116"/>
      <c r="C3" s="116"/>
      <c r="D3" s="145" t="s">
        <v>286</v>
      </c>
      <c r="E3" s="114" t="s">
        <v>42</v>
      </c>
      <c r="F3" s="115"/>
      <c r="G3" s="115"/>
      <c r="H3" s="115"/>
      <c r="I3" s="115"/>
      <c r="J3" s="115"/>
      <c r="K3" s="115"/>
      <c r="L3" s="115"/>
      <c r="M3" s="115"/>
    </row>
    <row r="4" spans="1:13" ht="9.75" customHeight="1">
      <c r="A4" s="116"/>
      <c r="B4" s="116"/>
      <c r="C4" s="116"/>
      <c r="D4" s="115"/>
      <c r="E4" s="145" t="s">
        <v>285</v>
      </c>
      <c r="F4" s="114" t="s">
        <v>42</v>
      </c>
      <c r="G4" s="114"/>
      <c r="H4" s="114"/>
      <c r="I4" s="114"/>
      <c r="J4" s="145" t="s">
        <v>284</v>
      </c>
      <c r="K4" s="114" t="s">
        <v>42</v>
      </c>
      <c r="L4" s="115"/>
      <c r="M4" s="115"/>
    </row>
    <row r="5" spans="1:13" ht="102.75" customHeight="1" thickBot="1">
      <c r="A5" s="115"/>
      <c r="B5" s="115"/>
      <c r="C5" s="115"/>
      <c r="D5" s="115"/>
      <c r="E5" s="115"/>
      <c r="F5" s="9" t="s">
        <v>283</v>
      </c>
      <c r="G5" s="9" t="s">
        <v>282</v>
      </c>
      <c r="H5" s="9" t="s">
        <v>281</v>
      </c>
      <c r="I5" s="9" t="s">
        <v>280</v>
      </c>
      <c r="J5" s="115"/>
      <c r="K5" s="9" t="s">
        <v>279</v>
      </c>
      <c r="L5" s="9" t="s">
        <v>278</v>
      </c>
      <c r="M5" s="9" t="s">
        <v>277</v>
      </c>
    </row>
    <row r="6" spans="1:13" ht="13.5" hidden="1" thickBot="1">
      <c r="A6" s="117"/>
      <c r="B6" s="117"/>
      <c r="C6" s="11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2.75">
      <c r="A7" s="38">
        <v>1</v>
      </c>
      <c r="B7" s="38" t="s">
        <v>544</v>
      </c>
      <c r="C7" s="38" t="s">
        <v>545</v>
      </c>
      <c r="D7" s="38">
        <v>1380</v>
      </c>
      <c r="E7" s="38">
        <v>480</v>
      </c>
      <c r="F7" s="38">
        <v>72</v>
      </c>
      <c r="G7" s="38">
        <v>246</v>
      </c>
      <c r="H7" s="38">
        <v>0</v>
      </c>
      <c r="I7" s="38">
        <v>162</v>
      </c>
      <c r="J7" s="38">
        <v>900</v>
      </c>
      <c r="K7" s="38">
        <v>520</v>
      </c>
      <c r="L7" s="38">
        <v>225</v>
      </c>
      <c r="M7" s="38">
        <v>155</v>
      </c>
    </row>
    <row r="8" spans="1:13" ht="12.75">
      <c r="A8" s="39">
        <v>2</v>
      </c>
      <c r="B8" s="39" t="s">
        <v>546</v>
      </c>
      <c r="C8" s="39" t="s">
        <v>547</v>
      </c>
      <c r="D8" s="39">
        <v>830</v>
      </c>
      <c r="E8" s="39">
        <v>185</v>
      </c>
      <c r="F8" s="39">
        <v>15</v>
      </c>
      <c r="G8" s="39">
        <v>85</v>
      </c>
      <c r="H8" s="39">
        <v>0</v>
      </c>
      <c r="I8" s="39">
        <v>85</v>
      </c>
      <c r="J8" s="39">
        <v>645</v>
      </c>
      <c r="K8" s="39">
        <v>0</v>
      </c>
      <c r="L8" s="39">
        <v>645</v>
      </c>
      <c r="M8" s="39">
        <v>0</v>
      </c>
    </row>
    <row r="9" spans="1:13" ht="12.75">
      <c r="A9" s="39">
        <v>3</v>
      </c>
      <c r="B9" s="39" t="s">
        <v>546</v>
      </c>
      <c r="C9" s="39" t="s">
        <v>548</v>
      </c>
      <c r="D9" s="39">
        <v>89</v>
      </c>
      <c r="E9" s="39">
        <v>33</v>
      </c>
      <c r="F9" s="39">
        <v>11</v>
      </c>
      <c r="G9" s="39">
        <v>11</v>
      </c>
      <c r="H9" s="39">
        <v>0</v>
      </c>
      <c r="I9" s="39">
        <v>11</v>
      </c>
      <c r="J9" s="39">
        <v>56</v>
      </c>
      <c r="K9" s="39">
        <v>30</v>
      </c>
      <c r="L9" s="39">
        <v>16</v>
      </c>
      <c r="M9" s="39">
        <v>10</v>
      </c>
    </row>
    <row r="10" spans="1:13" ht="12.75">
      <c r="A10" s="39">
        <v>4</v>
      </c>
      <c r="B10" s="39" t="s">
        <v>546</v>
      </c>
      <c r="C10" s="39" t="s">
        <v>549</v>
      </c>
      <c r="D10" s="39">
        <v>736</v>
      </c>
      <c r="E10" s="39">
        <v>428</v>
      </c>
      <c r="F10" s="39">
        <v>20</v>
      </c>
      <c r="G10" s="39">
        <v>240</v>
      </c>
      <c r="H10" s="39">
        <v>0</v>
      </c>
      <c r="I10" s="39">
        <v>168</v>
      </c>
      <c r="J10" s="39">
        <v>308</v>
      </c>
      <c r="K10" s="39">
        <v>0</v>
      </c>
      <c r="L10" s="39">
        <v>308</v>
      </c>
      <c r="M10" s="39">
        <v>0</v>
      </c>
    </row>
    <row r="11" spans="1:13" ht="12.75">
      <c r="A11" s="39">
        <v>5</v>
      </c>
      <c r="B11" s="39" t="s">
        <v>550</v>
      </c>
      <c r="C11" s="39" t="s">
        <v>551</v>
      </c>
      <c r="D11" s="39">
        <v>1184</v>
      </c>
      <c r="E11" s="39">
        <v>1184</v>
      </c>
      <c r="F11" s="39">
        <v>80</v>
      </c>
      <c r="G11" s="39">
        <v>512</v>
      </c>
      <c r="H11" s="39">
        <v>0</v>
      </c>
      <c r="I11" s="39">
        <v>592</v>
      </c>
      <c r="J11" s="39">
        <v>0</v>
      </c>
      <c r="K11" s="39">
        <v>0</v>
      </c>
      <c r="L11" s="39">
        <v>0</v>
      </c>
      <c r="M11" s="39">
        <v>0</v>
      </c>
    </row>
    <row r="12" spans="1:13" s="41" customFormat="1" ht="12.75">
      <c r="A12" s="40">
        <v>5</v>
      </c>
      <c r="B12" s="40"/>
      <c r="C12" s="40" t="s">
        <v>552</v>
      </c>
      <c r="D12" s="40">
        <f aca="true" t="shared" si="0" ref="D12:M12">SUM(D7:D11)</f>
        <v>4219</v>
      </c>
      <c r="E12" s="40">
        <f t="shared" si="0"/>
        <v>2310</v>
      </c>
      <c r="F12" s="40">
        <f t="shared" si="0"/>
        <v>198</v>
      </c>
      <c r="G12" s="40">
        <f t="shared" si="0"/>
        <v>1094</v>
      </c>
      <c r="H12" s="40">
        <f t="shared" si="0"/>
        <v>0</v>
      </c>
      <c r="I12" s="40">
        <f t="shared" si="0"/>
        <v>1018</v>
      </c>
      <c r="J12" s="40">
        <f t="shared" si="0"/>
        <v>1909</v>
      </c>
      <c r="K12" s="40">
        <f t="shared" si="0"/>
        <v>550</v>
      </c>
      <c r="L12" s="40">
        <f t="shared" si="0"/>
        <v>1194</v>
      </c>
      <c r="M12" s="40">
        <f t="shared" si="0"/>
        <v>165</v>
      </c>
    </row>
    <row r="13" spans="1:13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2.75">
      <c r="A14" s="39">
        <v>1</v>
      </c>
      <c r="B14" s="39" t="s">
        <v>546</v>
      </c>
      <c r="C14" s="39" t="s">
        <v>553</v>
      </c>
      <c r="D14" s="39">
        <v>216</v>
      </c>
      <c r="E14" s="39">
        <v>216</v>
      </c>
      <c r="F14" s="39">
        <v>16</v>
      </c>
      <c r="G14" s="39">
        <v>0</v>
      </c>
      <c r="H14" s="39">
        <v>0</v>
      </c>
      <c r="I14" s="39">
        <v>200</v>
      </c>
      <c r="J14" s="39">
        <v>0</v>
      </c>
      <c r="K14" s="39">
        <v>0</v>
      </c>
      <c r="L14" s="39">
        <v>0</v>
      </c>
      <c r="M14" s="39">
        <v>0</v>
      </c>
    </row>
    <row r="15" spans="1:13" ht="12.75">
      <c r="A15" s="39">
        <v>2</v>
      </c>
      <c r="B15" s="39" t="s">
        <v>554</v>
      </c>
      <c r="C15" s="39" t="s">
        <v>555</v>
      </c>
      <c r="D15" s="39">
        <v>1252</v>
      </c>
      <c r="E15" s="39">
        <v>1228</v>
      </c>
      <c r="F15" s="39">
        <v>60</v>
      </c>
      <c r="G15" s="39">
        <v>352</v>
      </c>
      <c r="H15" s="39">
        <v>0</v>
      </c>
      <c r="I15" s="39">
        <v>816</v>
      </c>
      <c r="J15" s="39">
        <v>24</v>
      </c>
      <c r="K15" s="39">
        <v>0</v>
      </c>
      <c r="L15" s="39">
        <v>24</v>
      </c>
      <c r="M15" s="39">
        <v>0</v>
      </c>
    </row>
    <row r="16" spans="1:13" ht="12.75">
      <c r="A16" s="39">
        <v>3</v>
      </c>
      <c r="B16" s="39" t="s">
        <v>556</v>
      </c>
      <c r="C16" s="39" t="s">
        <v>557</v>
      </c>
      <c r="D16" s="39">
        <v>1277</v>
      </c>
      <c r="E16" s="39">
        <v>868</v>
      </c>
      <c r="F16" s="39">
        <v>32</v>
      </c>
      <c r="G16" s="39">
        <v>203</v>
      </c>
      <c r="H16" s="39">
        <v>64</v>
      </c>
      <c r="I16" s="39">
        <v>569</v>
      </c>
      <c r="J16" s="39">
        <v>409</v>
      </c>
      <c r="K16" s="39">
        <v>0</v>
      </c>
      <c r="L16" s="39">
        <v>131</v>
      </c>
      <c r="M16" s="39">
        <v>278</v>
      </c>
    </row>
    <row r="17" spans="1:13" s="41" customFormat="1" ht="12.75">
      <c r="A17" s="40">
        <v>3</v>
      </c>
      <c r="B17" s="40"/>
      <c r="C17" s="40" t="s">
        <v>558</v>
      </c>
      <c r="D17" s="40">
        <f aca="true" t="shared" si="1" ref="D17:M17">SUM(D14:D16)</f>
        <v>2745</v>
      </c>
      <c r="E17" s="40">
        <f t="shared" si="1"/>
        <v>2312</v>
      </c>
      <c r="F17" s="40">
        <f t="shared" si="1"/>
        <v>108</v>
      </c>
      <c r="G17" s="40">
        <f t="shared" si="1"/>
        <v>555</v>
      </c>
      <c r="H17" s="40">
        <f t="shared" si="1"/>
        <v>64</v>
      </c>
      <c r="I17" s="40">
        <f t="shared" si="1"/>
        <v>1585</v>
      </c>
      <c r="J17" s="40">
        <f t="shared" si="1"/>
        <v>433</v>
      </c>
      <c r="K17" s="40">
        <f t="shared" si="1"/>
        <v>0</v>
      </c>
      <c r="L17" s="40">
        <f t="shared" si="1"/>
        <v>155</v>
      </c>
      <c r="M17" s="40">
        <f t="shared" si="1"/>
        <v>278</v>
      </c>
    </row>
    <row r="18" spans="1:13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12.75">
      <c r="A19" s="39">
        <v>1</v>
      </c>
      <c r="B19" s="39" t="s">
        <v>559</v>
      </c>
      <c r="C19" s="39" t="s">
        <v>560</v>
      </c>
      <c r="D19" s="39">
        <v>116</v>
      </c>
      <c r="E19" s="39">
        <v>116</v>
      </c>
      <c r="F19" s="39">
        <v>108</v>
      </c>
      <c r="G19" s="39">
        <v>8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ht="12.75">
      <c r="A20" s="39">
        <v>2</v>
      </c>
      <c r="B20" s="39" t="s">
        <v>559</v>
      </c>
      <c r="C20" s="39" t="s">
        <v>561</v>
      </c>
      <c r="D20" s="39">
        <v>74</v>
      </c>
      <c r="E20" s="39">
        <v>74</v>
      </c>
      <c r="F20" s="39">
        <v>0</v>
      </c>
      <c r="G20" s="39">
        <v>0</v>
      </c>
      <c r="H20" s="39">
        <v>74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ht="12.75">
      <c r="A21" s="39">
        <v>3</v>
      </c>
      <c r="B21" s="39" t="s">
        <v>562</v>
      </c>
      <c r="C21" s="39" t="s">
        <v>563</v>
      </c>
      <c r="D21" s="39">
        <v>596</v>
      </c>
      <c r="E21" s="39">
        <v>546</v>
      </c>
      <c r="F21" s="39">
        <v>326</v>
      </c>
      <c r="G21" s="39">
        <v>212</v>
      </c>
      <c r="H21" s="39">
        <v>0</v>
      </c>
      <c r="I21" s="39">
        <v>8</v>
      </c>
      <c r="J21" s="39">
        <v>50</v>
      </c>
      <c r="K21" s="39">
        <v>50</v>
      </c>
      <c r="L21" s="39">
        <v>0</v>
      </c>
      <c r="M21" s="39">
        <v>0</v>
      </c>
    </row>
    <row r="22" spans="1:13" ht="12.75">
      <c r="A22" s="39">
        <v>4</v>
      </c>
      <c r="B22" s="39" t="s">
        <v>564</v>
      </c>
      <c r="C22" s="39" t="s">
        <v>565</v>
      </c>
      <c r="D22" s="39">
        <v>357</v>
      </c>
      <c r="E22" s="39">
        <v>161</v>
      </c>
      <c r="F22" s="39">
        <v>140</v>
      </c>
      <c r="G22" s="39">
        <v>0</v>
      </c>
      <c r="H22" s="39">
        <v>0</v>
      </c>
      <c r="I22" s="39">
        <v>21</v>
      </c>
      <c r="J22" s="39">
        <v>196</v>
      </c>
      <c r="K22" s="39">
        <v>0</v>
      </c>
      <c r="L22" s="39">
        <v>85</v>
      </c>
      <c r="M22" s="39">
        <v>111</v>
      </c>
    </row>
    <row r="23" spans="1:13" ht="12.75">
      <c r="A23" s="39">
        <v>5</v>
      </c>
      <c r="B23" s="39" t="s">
        <v>544</v>
      </c>
      <c r="C23" s="39" t="s">
        <v>566</v>
      </c>
      <c r="D23" s="39">
        <v>1056</v>
      </c>
      <c r="E23" s="39">
        <v>464</v>
      </c>
      <c r="F23" s="39">
        <v>256</v>
      </c>
      <c r="G23" s="39">
        <v>16</v>
      </c>
      <c r="H23" s="39">
        <v>0</v>
      </c>
      <c r="I23" s="39">
        <v>192</v>
      </c>
      <c r="J23" s="39">
        <v>592</v>
      </c>
      <c r="K23" s="39">
        <v>320</v>
      </c>
      <c r="L23" s="39">
        <v>32</v>
      </c>
      <c r="M23" s="39">
        <v>240</v>
      </c>
    </row>
    <row r="24" spans="1:13" ht="12.75">
      <c r="A24" s="39">
        <v>6</v>
      </c>
      <c r="B24" s="39" t="s">
        <v>567</v>
      </c>
      <c r="C24" s="39" t="s">
        <v>568</v>
      </c>
      <c r="D24" s="39">
        <v>316</v>
      </c>
      <c r="E24" s="39">
        <v>208</v>
      </c>
      <c r="F24" s="39">
        <v>0</v>
      </c>
      <c r="G24" s="39">
        <v>200</v>
      </c>
      <c r="H24" s="39">
        <v>0</v>
      </c>
      <c r="I24" s="39">
        <v>8</v>
      </c>
      <c r="J24" s="39">
        <v>108</v>
      </c>
      <c r="K24" s="39">
        <v>0</v>
      </c>
      <c r="L24" s="39">
        <v>108</v>
      </c>
      <c r="M24" s="39">
        <v>0</v>
      </c>
    </row>
    <row r="25" spans="1:13" ht="12.75">
      <c r="A25" s="39">
        <v>7</v>
      </c>
      <c r="B25" s="39" t="s">
        <v>546</v>
      </c>
      <c r="C25" s="39" t="s">
        <v>569</v>
      </c>
      <c r="D25" s="39">
        <v>24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24</v>
      </c>
      <c r="K25" s="39">
        <v>0</v>
      </c>
      <c r="L25" s="39">
        <v>24</v>
      </c>
      <c r="M25" s="39">
        <v>0</v>
      </c>
    </row>
    <row r="26" spans="1:13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ht="12.75">
      <c r="A27" s="39">
        <v>9</v>
      </c>
      <c r="B27" s="39" t="s">
        <v>546</v>
      </c>
      <c r="C27" s="39" t="s">
        <v>571</v>
      </c>
      <c r="D27" s="39">
        <v>139</v>
      </c>
      <c r="E27" s="39">
        <v>91</v>
      </c>
      <c r="F27" s="39">
        <v>45</v>
      </c>
      <c r="G27" s="39">
        <v>40</v>
      </c>
      <c r="H27" s="39">
        <v>0</v>
      </c>
      <c r="I27" s="39">
        <v>6</v>
      </c>
      <c r="J27" s="39">
        <v>48</v>
      </c>
      <c r="K27" s="39">
        <v>30</v>
      </c>
      <c r="L27" s="39">
        <v>6</v>
      </c>
      <c r="M27" s="39">
        <v>12</v>
      </c>
    </row>
    <row r="28" spans="1:13" ht="12.75">
      <c r="A28" s="39">
        <v>10</v>
      </c>
      <c r="B28" s="39" t="s">
        <v>546</v>
      </c>
      <c r="C28" s="39" t="s">
        <v>572</v>
      </c>
      <c r="D28" s="39">
        <v>387</v>
      </c>
      <c r="E28" s="39">
        <v>57</v>
      </c>
      <c r="F28" s="39">
        <v>57</v>
      </c>
      <c r="G28" s="39">
        <v>0</v>
      </c>
      <c r="H28" s="39">
        <v>0</v>
      </c>
      <c r="I28" s="39">
        <v>0</v>
      </c>
      <c r="J28" s="39">
        <v>330</v>
      </c>
      <c r="K28" s="39">
        <v>0</v>
      </c>
      <c r="L28" s="39">
        <v>40</v>
      </c>
      <c r="M28" s="39">
        <v>290</v>
      </c>
    </row>
    <row r="29" spans="1:13" ht="12.75">
      <c r="A29" s="39">
        <v>11</v>
      </c>
      <c r="B29" s="39" t="s">
        <v>546</v>
      </c>
      <c r="C29" s="39" t="s">
        <v>573</v>
      </c>
      <c r="D29" s="39">
        <v>914</v>
      </c>
      <c r="E29" s="39">
        <v>50</v>
      </c>
      <c r="F29" s="39">
        <v>50</v>
      </c>
      <c r="G29" s="39">
        <v>0</v>
      </c>
      <c r="H29" s="39">
        <v>0</v>
      </c>
      <c r="I29" s="39">
        <v>0</v>
      </c>
      <c r="J29" s="39">
        <v>864</v>
      </c>
      <c r="K29" s="39">
        <v>0</v>
      </c>
      <c r="L29" s="39">
        <v>0</v>
      </c>
      <c r="M29" s="39">
        <v>864</v>
      </c>
    </row>
    <row r="30" spans="1:13" ht="12.75">
      <c r="A30" s="39">
        <v>12</v>
      </c>
      <c r="B30" s="39" t="s">
        <v>546</v>
      </c>
      <c r="C30" s="39" t="s">
        <v>574</v>
      </c>
      <c r="D30" s="39">
        <v>290</v>
      </c>
      <c r="E30" s="39">
        <v>186</v>
      </c>
      <c r="F30" s="39">
        <v>186</v>
      </c>
      <c r="G30" s="39">
        <v>0</v>
      </c>
      <c r="H30" s="39">
        <v>0</v>
      </c>
      <c r="I30" s="39">
        <v>0</v>
      </c>
      <c r="J30" s="39">
        <v>104</v>
      </c>
      <c r="K30" s="39">
        <v>104</v>
      </c>
      <c r="L30" s="39">
        <v>0</v>
      </c>
      <c r="M30" s="39">
        <v>0</v>
      </c>
    </row>
    <row r="31" spans="1:13" ht="12.75">
      <c r="A31" s="39">
        <v>13</v>
      </c>
      <c r="B31" s="39" t="s">
        <v>546</v>
      </c>
      <c r="C31" s="39" t="s">
        <v>575</v>
      </c>
      <c r="D31" s="39">
        <v>38</v>
      </c>
      <c r="E31" s="39">
        <v>23</v>
      </c>
      <c r="F31" s="39">
        <v>8</v>
      </c>
      <c r="G31" s="39">
        <v>0</v>
      </c>
      <c r="H31" s="39">
        <v>0</v>
      </c>
      <c r="I31" s="39">
        <v>15</v>
      </c>
      <c r="J31" s="39">
        <v>15</v>
      </c>
      <c r="K31" s="39">
        <v>0</v>
      </c>
      <c r="L31" s="39">
        <v>15</v>
      </c>
      <c r="M31" s="39">
        <v>0</v>
      </c>
    </row>
    <row r="32" spans="1:13" ht="12.75">
      <c r="A32" s="39">
        <v>14</v>
      </c>
      <c r="B32" s="39" t="s">
        <v>576</v>
      </c>
      <c r="C32" s="39" t="s">
        <v>577</v>
      </c>
      <c r="D32" s="39">
        <v>264</v>
      </c>
      <c r="E32" s="39">
        <v>208</v>
      </c>
      <c r="F32" s="39">
        <v>0</v>
      </c>
      <c r="G32" s="39">
        <v>88</v>
      </c>
      <c r="H32" s="39">
        <v>0</v>
      </c>
      <c r="I32" s="39">
        <v>120</v>
      </c>
      <c r="J32" s="39">
        <v>56</v>
      </c>
      <c r="K32" s="39">
        <v>56</v>
      </c>
      <c r="L32" s="39">
        <v>0</v>
      </c>
      <c r="M32" s="39">
        <v>0</v>
      </c>
    </row>
    <row r="33" spans="1:13" ht="12.75">
      <c r="A33" s="39">
        <v>15</v>
      </c>
      <c r="B33" s="39" t="s">
        <v>578</v>
      </c>
      <c r="C33" s="39" t="s">
        <v>579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9">
        <v>16</v>
      </c>
      <c r="B34" s="39" t="s">
        <v>580</v>
      </c>
      <c r="C34" s="39" t="s">
        <v>581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2.75">
      <c r="A36" s="39">
        <v>18</v>
      </c>
      <c r="B36" s="39" t="s">
        <v>584</v>
      </c>
      <c r="C36" s="39" t="s">
        <v>585</v>
      </c>
      <c r="D36" s="39">
        <v>159</v>
      </c>
      <c r="E36" s="39">
        <v>134</v>
      </c>
      <c r="F36" s="39">
        <v>70</v>
      </c>
      <c r="G36" s="39">
        <v>32</v>
      </c>
      <c r="H36" s="39">
        <v>0</v>
      </c>
      <c r="I36" s="39">
        <v>32</v>
      </c>
      <c r="J36" s="39">
        <v>25</v>
      </c>
      <c r="K36" s="39">
        <v>0</v>
      </c>
      <c r="L36" s="39">
        <v>25</v>
      </c>
      <c r="M36" s="39">
        <v>0</v>
      </c>
    </row>
    <row r="37" spans="1:13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2.75">
      <c r="A38" s="39">
        <v>20</v>
      </c>
      <c r="B38" s="39" t="s">
        <v>550</v>
      </c>
      <c r="C38" s="39" t="s">
        <v>588</v>
      </c>
      <c r="D38" s="39">
        <v>324</v>
      </c>
      <c r="E38" s="39">
        <v>200</v>
      </c>
      <c r="F38" s="39">
        <v>16</v>
      </c>
      <c r="G38" s="39">
        <v>128</v>
      </c>
      <c r="H38" s="39">
        <v>0</v>
      </c>
      <c r="I38" s="39">
        <v>56</v>
      </c>
      <c r="J38" s="39">
        <v>124</v>
      </c>
      <c r="K38" s="39">
        <v>0</v>
      </c>
      <c r="L38" s="39">
        <v>124</v>
      </c>
      <c r="M38" s="39">
        <v>0</v>
      </c>
    </row>
    <row r="39" spans="1:13" ht="12.75">
      <c r="A39" s="39">
        <v>21</v>
      </c>
      <c r="B39" s="39" t="s">
        <v>589</v>
      </c>
      <c r="C39" s="39" t="s">
        <v>590</v>
      </c>
      <c r="D39" s="39">
        <v>88</v>
      </c>
      <c r="E39" s="39">
        <v>48</v>
      </c>
      <c r="F39" s="39">
        <v>48</v>
      </c>
      <c r="G39" s="39">
        <v>0</v>
      </c>
      <c r="H39" s="39">
        <v>0</v>
      </c>
      <c r="I39" s="39">
        <v>0</v>
      </c>
      <c r="J39" s="39">
        <v>40</v>
      </c>
      <c r="K39" s="39">
        <v>40</v>
      </c>
      <c r="L39" s="39">
        <v>0</v>
      </c>
      <c r="M39" s="39">
        <v>0</v>
      </c>
    </row>
    <row r="40" spans="1:13" ht="12.75">
      <c r="A40" s="39">
        <v>22</v>
      </c>
      <c r="B40" s="39" t="s">
        <v>589</v>
      </c>
      <c r="C40" s="39" t="s">
        <v>591</v>
      </c>
      <c r="D40" s="39">
        <v>500</v>
      </c>
      <c r="E40" s="39">
        <v>240</v>
      </c>
      <c r="F40" s="39">
        <v>86</v>
      </c>
      <c r="G40" s="39">
        <v>0</v>
      </c>
      <c r="H40" s="39">
        <v>0</v>
      </c>
      <c r="I40" s="39">
        <v>154</v>
      </c>
      <c r="J40" s="39">
        <v>260</v>
      </c>
      <c r="K40" s="39">
        <v>121</v>
      </c>
      <c r="L40" s="39">
        <v>22</v>
      </c>
      <c r="M40" s="39">
        <v>117</v>
      </c>
    </row>
    <row r="41" spans="1:13" ht="12.75">
      <c r="A41" s="39">
        <v>23</v>
      </c>
      <c r="B41" s="39" t="s">
        <v>592</v>
      </c>
      <c r="C41" s="39" t="s">
        <v>593</v>
      </c>
      <c r="D41" s="39">
        <v>140</v>
      </c>
      <c r="E41" s="39">
        <v>100</v>
      </c>
      <c r="F41" s="39">
        <v>80</v>
      </c>
      <c r="G41" s="39">
        <v>20</v>
      </c>
      <c r="H41" s="39">
        <v>0</v>
      </c>
      <c r="I41" s="39">
        <v>0</v>
      </c>
      <c r="J41" s="39">
        <v>40</v>
      </c>
      <c r="K41" s="39">
        <v>0</v>
      </c>
      <c r="L41" s="39">
        <v>40</v>
      </c>
      <c r="M41" s="39">
        <v>0</v>
      </c>
    </row>
    <row r="42" spans="1:13" ht="12.75">
      <c r="A42" s="39">
        <v>24</v>
      </c>
      <c r="B42" s="39" t="s">
        <v>594</v>
      </c>
      <c r="C42" s="39" t="s">
        <v>595</v>
      </c>
      <c r="D42" s="39">
        <v>384</v>
      </c>
      <c r="E42" s="39">
        <v>24</v>
      </c>
      <c r="F42" s="39">
        <v>24</v>
      </c>
      <c r="G42" s="39">
        <v>0</v>
      </c>
      <c r="H42" s="39">
        <v>0</v>
      </c>
      <c r="I42" s="39">
        <v>0</v>
      </c>
      <c r="J42" s="39">
        <v>360</v>
      </c>
      <c r="K42" s="39">
        <v>0</v>
      </c>
      <c r="L42" s="39">
        <v>0</v>
      </c>
      <c r="M42" s="39">
        <v>360</v>
      </c>
    </row>
    <row r="43" spans="1:13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2.75">
      <c r="A44" s="39">
        <v>26</v>
      </c>
      <c r="B44" s="39" t="s">
        <v>597</v>
      </c>
      <c r="C44" s="39" t="s">
        <v>598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ht="12.75">
      <c r="A45" s="39">
        <v>27</v>
      </c>
      <c r="B45" s="39" t="s">
        <v>599</v>
      </c>
      <c r="C45" s="39" t="s">
        <v>600</v>
      </c>
      <c r="D45" s="39">
        <v>166</v>
      </c>
      <c r="E45" s="39">
        <v>110</v>
      </c>
      <c r="F45" s="39">
        <v>0</v>
      </c>
      <c r="G45" s="39">
        <v>78</v>
      </c>
      <c r="H45" s="39">
        <v>0</v>
      </c>
      <c r="I45" s="39">
        <v>32</v>
      </c>
      <c r="J45" s="39">
        <v>56</v>
      </c>
      <c r="K45" s="39">
        <v>56</v>
      </c>
      <c r="L45" s="39">
        <v>0</v>
      </c>
      <c r="M45" s="39">
        <v>0</v>
      </c>
    </row>
    <row r="46" spans="1:13" ht="12.75">
      <c r="A46" s="39">
        <v>28</v>
      </c>
      <c r="B46" s="39" t="s">
        <v>601</v>
      </c>
      <c r="C46" s="39" t="s">
        <v>602</v>
      </c>
      <c r="D46" s="39">
        <v>84</v>
      </c>
      <c r="E46" s="39">
        <v>48</v>
      </c>
      <c r="F46" s="39">
        <v>0</v>
      </c>
      <c r="G46" s="39">
        <v>32</v>
      </c>
      <c r="H46" s="39">
        <v>0</v>
      </c>
      <c r="I46" s="39">
        <v>16</v>
      </c>
      <c r="J46" s="39">
        <v>36</v>
      </c>
      <c r="K46" s="39">
        <v>36</v>
      </c>
      <c r="L46" s="39">
        <v>0</v>
      </c>
      <c r="M46" s="39">
        <v>0</v>
      </c>
    </row>
    <row r="47" spans="1:13" ht="12.75">
      <c r="A47" s="39">
        <v>29</v>
      </c>
      <c r="B47" s="39" t="s">
        <v>601</v>
      </c>
      <c r="C47" s="39" t="s">
        <v>603</v>
      </c>
      <c r="D47" s="39">
        <v>241</v>
      </c>
      <c r="E47" s="39">
        <v>173</v>
      </c>
      <c r="F47" s="39">
        <v>49</v>
      </c>
      <c r="G47" s="39">
        <v>28</v>
      </c>
      <c r="H47" s="39">
        <v>0</v>
      </c>
      <c r="I47" s="39">
        <v>96</v>
      </c>
      <c r="J47" s="39">
        <v>68</v>
      </c>
      <c r="K47" s="39">
        <v>44</v>
      </c>
      <c r="L47" s="39">
        <v>8</v>
      </c>
      <c r="M47" s="39">
        <v>16</v>
      </c>
    </row>
    <row r="48" spans="1:13" ht="12.75">
      <c r="A48" s="39">
        <v>30</v>
      </c>
      <c r="B48" s="39" t="s">
        <v>604</v>
      </c>
      <c r="C48" s="39" t="s">
        <v>605</v>
      </c>
      <c r="D48" s="39">
        <v>180</v>
      </c>
      <c r="E48" s="39">
        <v>112</v>
      </c>
      <c r="F48" s="39">
        <v>0</v>
      </c>
      <c r="G48" s="39">
        <v>60</v>
      </c>
      <c r="H48" s="39">
        <v>0</v>
      </c>
      <c r="I48" s="39">
        <v>52</v>
      </c>
      <c r="J48" s="39">
        <v>68</v>
      </c>
      <c r="K48" s="39">
        <v>0</v>
      </c>
      <c r="L48" s="39">
        <v>60</v>
      </c>
      <c r="M48" s="39">
        <v>8</v>
      </c>
    </row>
    <row r="49" spans="1:13" ht="12.75">
      <c r="A49" s="39">
        <v>31</v>
      </c>
      <c r="B49" s="39" t="s">
        <v>606</v>
      </c>
      <c r="C49" s="39" t="s">
        <v>607</v>
      </c>
      <c r="D49" s="39">
        <v>40</v>
      </c>
      <c r="E49" s="39">
        <v>32</v>
      </c>
      <c r="F49" s="39">
        <v>24</v>
      </c>
      <c r="G49" s="39">
        <v>0</v>
      </c>
      <c r="H49" s="39">
        <v>0</v>
      </c>
      <c r="I49" s="39">
        <v>8</v>
      </c>
      <c r="J49" s="39">
        <v>8</v>
      </c>
      <c r="K49" s="39">
        <v>8</v>
      </c>
      <c r="L49" s="39">
        <v>0</v>
      </c>
      <c r="M49" s="39">
        <v>0</v>
      </c>
    </row>
    <row r="50" spans="1:13" ht="12.75">
      <c r="A50" s="39">
        <v>32</v>
      </c>
      <c r="B50" s="39" t="s">
        <v>608</v>
      </c>
      <c r="C50" s="39" t="s">
        <v>609</v>
      </c>
      <c r="D50" s="39">
        <v>313</v>
      </c>
      <c r="E50" s="39">
        <v>80</v>
      </c>
      <c r="F50" s="39">
        <v>0</v>
      </c>
      <c r="G50" s="39">
        <v>0</v>
      </c>
      <c r="H50" s="39">
        <v>0</v>
      </c>
      <c r="I50" s="39">
        <v>80</v>
      </c>
      <c r="J50" s="39">
        <v>233</v>
      </c>
      <c r="K50" s="39">
        <v>170</v>
      </c>
      <c r="L50" s="39">
        <v>8</v>
      </c>
      <c r="M50" s="39">
        <v>55</v>
      </c>
    </row>
    <row r="51" spans="1:13" ht="12.75">
      <c r="A51" s="39">
        <v>33</v>
      </c>
      <c r="B51" s="39" t="s">
        <v>610</v>
      </c>
      <c r="C51" s="39" t="s">
        <v>611</v>
      </c>
      <c r="D51" s="39">
        <v>12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12</v>
      </c>
      <c r="K51" s="39">
        <v>12</v>
      </c>
      <c r="L51" s="39">
        <v>0</v>
      </c>
      <c r="M51" s="39">
        <v>0</v>
      </c>
    </row>
    <row r="52" spans="1:13" ht="12.75">
      <c r="A52" s="39">
        <v>34</v>
      </c>
      <c r="B52" s="39" t="s">
        <v>554</v>
      </c>
      <c r="C52" s="39" t="s">
        <v>612</v>
      </c>
      <c r="D52" s="39">
        <v>254</v>
      </c>
      <c r="E52" s="39">
        <v>206</v>
      </c>
      <c r="F52" s="39">
        <v>94</v>
      </c>
      <c r="G52" s="39">
        <v>96</v>
      </c>
      <c r="H52" s="39">
        <v>0</v>
      </c>
      <c r="I52" s="39">
        <v>16</v>
      </c>
      <c r="J52" s="39">
        <v>48</v>
      </c>
      <c r="K52" s="39">
        <v>48</v>
      </c>
      <c r="L52" s="39">
        <v>0</v>
      </c>
      <c r="M52" s="39">
        <v>0</v>
      </c>
    </row>
    <row r="53" spans="1:13" ht="12.75">
      <c r="A53" s="39">
        <v>35</v>
      </c>
      <c r="B53" s="39" t="s">
        <v>554</v>
      </c>
      <c r="C53" s="39" t="s">
        <v>613</v>
      </c>
      <c r="D53" s="39">
        <v>84</v>
      </c>
      <c r="E53" s="39">
        <v>68</v>
      </c>
      <c r="F53" s="39">
        <v>0</v>
      </c>
      <c r="G53" s="39">
        <v>0</v>
      </c>
      <c r="H53" s="39">
        <v>0</v>
      </c>
      <c r="I53" s="39">
        <v>68</v>
      </c>
      <c r="J53" s="39">
        <v>16</v>
      </c>
      <c r="K53" s="39">
        <v>16</v>
      </c>
      <c r="L53" s="39">
        <v>0</v>
      </c>
      <c r="M53" s="39">
        <v>0</v>
      </c>
    </row>
    <row r="54" spans="1:13" ht="12.75">
      <c r="A54" s="39">
        <v>36</v>
      </c>
      <c r="B54" s="39" t="s">
        <v>614</v>
      </c>
      <c r="C54" s="39" t="s">
        <v>615</v>
      </c>
      <c r="D54" s="39">
        <v>275</v>
      </c>
      <c r="E54" s="39">
        <v>224</v>
      </c>
      <c r="F54" s="39">
        <v>154</v>
      </c>
      <c r="G54" s="39">
        <v>70</v>
      </c>
      <c r="H54" s="39">
        <v>0</v>
      </c>
      <c r="I54" s="39">
        <v>0</v>
      </c>
      <c r="J54" s="39">
        <v>51</v>
      </c>
      <c r="K54" s="39">
        <v>0</v>
      </c>
      <c r="L54" s="39">
        <v>8</v>
      </c>
      <c r="M54" s="39">
        <v>43</v>
      </c>
    </row>
    <row r="55" spans="1:13" ht="12.75">
      <c r="A55" s="39">
        <v>37</v>
      </c>
      <c r="B55" s="39" t="s">
        <v>556</v>
      </c>
      <c r="C55" s="39" t="s">
        <v>616</v>
      </c>
      <c r="D55" s="39">
        <v>8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8</v>
      </c>
      <c r="K55" s="39">
        <v>8</v>
      </c>
      <c r="L55" s="39">
        <v>0</v>
      </c>
      <c r="M55" s="39">
        <v>0</v>
      </c>
    </row>
    <row r="56" spans="1:13" ht="12.75">
      <c r="A56" s="39">
        <v>38</v>
      </c>
      <c r="B56" s="39" t="s">
        <v>617</v>
      </c>
      <c r="C56" s="39" t="s">
        <v>618</v>
      </c>
      <c r="D56" s="39">
        <v>144</v>
      </c>
      <c r="E56" s="39">
        <v>144</v>
      </c>
      <c r="F56" s="39">
        <v>16</v>
      </c>
      <c r="G56" s="39">
        <v>80</v>
      </c>
      <c r="H56" s="39">
        <v>0</v>
      </c>
      <c r="I56" s="39">
        <v>48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39">
        <v>39</v>
      </c>
      <c r="B57" s="39" t="s">
        <v>619</v>
      </c>
      <c r="C57" s="39" t="s">
        <v>620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39">
        <v>40</v>
      </c>
      <c r="B58" s="39" t="s">
        <v>621</v>
      </c>
      <c r="C58" s="39" t="s">
        <v>622</v>
      </c>
      <c r="D58" s="39">
        <v>270</v>
      </c>
      <c r="E58" s="39">
        <v>270</v>
      </c>
      <c r="F58" s="39">
        <v>190</v>
      </c>
      <c r="G58" s="39">
        <v>0</v>
      </c>
      <c r="H58" s="39">
        <v>0</v>
      </c>
      <c r="I58" s="39">
        <v>80</v>
      </c>
      <c r="J58" s="39">
        <v>0</v>
      </c>
      <c r="K58" s="39">
        <v>0</v>
      </c>
      <c r="L58" s="39">
        <v>0</v>
      </c>
      <c r="M58" s="39">
        <v>0</v>
      </c>
    </row>
    <row r="59" spans="1:13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2.75">
      <c r="A60" s="39">
        <v>42</v>
      </c>
      <c r="B60" s="39" t="s">
        <v>624</v>
      </c>
      <c r="C60" s="39" t="s">
        <v>625</v>
      </c>
      <c r="D60" s="39">
        <v>60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60</v>
      </c>
      <c r="K60" s="39">
        <v>60</v>
      </c>
      <c r="L60" s="39">
        <v>0</v>
      </c>
      <c r="M60" s="39">
        <v>0</v>
      </c>
    </row>
    <row r="61" spans="1:13" s="41" customFormat="1" ht="12.75">
      <c r="A61" s="40">
        <v>42</v>
      </c>
      <c r="B61" s="40"/>
      <c r="C61" s="40" t="s">
        <v>626</v>
      </c>
      <c r="D61" s="40">
        <f aca="true" t="shared" si="2" ref="D61:M61">SUM(D19:D60)</f>
        <v>8297</v>
      </c>
      <c r="E61" s="40">
        <f t="shared" si="2"/>
        <v>4397</v>
      </c>
      <c r="F61" s="40">
        <f t="shared" si="2"/>
        <v>2027</v>
      </c>
      <c r="G61" s="40">
        <f t="shared" si="2"/>
        <v>1188</v>
      </c>
      <c r="H61" s="40">
        <f t="shared" si="2"/>
        <v>74</v>
      </c>
      <c r="I61" s="40">
        <f t="shared" si="2"/>
        <v>1108</v>
      </c>
      <c r="J61" s="40">
        <f t="shared" si="2"/>
        <v>3900</v>
      </c>
      <c r="K61" s="40">
        <f t="shared" si="2"/>
        <v>1179</v>
      </c>
      <c r="L61" s="40">
        <f t="shared" si="2"/>
        <v>605</v>
      </c>
      <c r="M61" s="40">
        <f t="shared" si="2"/>
        <v>2116</v>
      </c>
    </row>
    <row r="62" spans="1:13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ht="25.5">
      <c r="A63" s="39">
        <v>1</v>
      </c>
      <c r="B63" s="39" t="s">
        <v>559</v>
      </c>
      <c r="C63" s="39" t="s">
        <v>627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2</v>
      </c>
      <c r="B64" s="39" t="s">
        <v>564</v>
      </c>
      <c r="C64" s="39" t="s">
        <v>628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3</v>
      </c>
      <c r="B65" s="39" t="s">
        <v>601</v>
      </c>
      <c r="C65" s="39" t="s">
        <v>629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4</v>
      </c>
      <c r="B66" s="39" t="s">
        <v>606</v>
      </c>
      <c r="C66" s="39" t="s">
        <v>630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12.75">
      <c r="A67" s="39">
        <v>5</v>
      </c>
      <c r="B67" s="39" t="s">
        <v>554</v>
      </c>
      <c r="C67" s="39" t="s">
        <v>631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s="41" customFormat="1" ht="12.75">
      <c r="A68" s="40">
        <v>5</v>
      </c>
      <c r="B68" s="40"/>
      <c r="C68" s="40" t="s">
        <v>632</v>
      </c>
      <c r="D68" s="40">
        <f aca="true" t="shared" si="3" ref="D68:M68">SUM(D63:D67)</f>
        <v>0</v>
      </c>
      <c r="E68" s="40">
        <f t="shared" si="3"/>
        <v>0</v>
      </c>
      <c r="F68" s="40">
        <f t="shared" si="3"/>
        <v>0</v>
      </c>
      <c r="G68" s="40">
        <f t="shared" si="3"/>
        <v>0</v>
      </c>
      <c r="H68" s="40">
        <f t="shared" si="3"/>
        <v>0</v>
      </c>
      <c r="I68" s="40">
        <f t="shared" si="3"/>
        <v>0</v>
      </c>
      <c r="J68" s="40">
        <f t="shared" si="3"/>
        <v>0</v>
      </c>
      <c r="K68" s="40">
        <f t="shared" si="3"/>
        <v>0</v>
      </c>
      <c r="L68" s="40">
        <f t="shared" si="3"/>
        <v>0</v>
      </c>
      <c r="M68" s="40">
        <f t="shared" si="3"/>
        <v>0</v>
      </c>
    </row>
    <row r="69" spans="1:13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1:13" ht="12.75">
      <c r="A70" s="39">
        <v>1</v>
      </c>
      <c r="B70" s="39" t="s">
        <v>562</v>
      </c>
      <c r="C70" s="39" t="s">
        <v>633</v>
      </c>
      <c r="D70" s="39">
        <v>41</v>
      </c>
      <c r="E70" s="39">
        <v>41</v>
      </c>
      <c r="F70" s="39">
        <v>0</v>
      </c>
      <c r="G70" s="39">
        <v>20</v>
      </c>
      <c r="H70" s="39">
        <v>0</v>
      </c>
      <c r="I70" s="39">
        <v>21</v>
      </c>
      <c r="J70" s="39">
        <v>0</v>
      </c>
      <c r="K70" s="39">
        <v>0</v>
      </c>
      <c r="L70" s="39">
        <v>0</v>
      </c>
      <c r="M70" s="39">
        <v>0</v>
      </c>
    </row>
    <row r="71" spans="1:13" ht="25.5">
      <c r="A71" s="39">
        <v>2</v>
      </c>
      <c r="B71" s="39" t="s">
        <v>546</v>
      </c>
      <c r="C71" s="39" t="s">
        <v>634</v>
      </c>
      <c r="D71" s="39">
        <v>88</v>
      </c>
      <c r="E71" s="39">
        <v>80</v>
      </c>
      <c r="F71" s="39">
        <v>16</v>
      </c>
      <c r="G71" s="39">
        <v>64</v>
      </c>
      <c r="H71" s="39">
        <v>0</v>
      </c>
      <c r="I71" s="39">
        <v>0</v>
      </c>
      <c r="J71" s="39">
        <v>8</v>
      </c>
      <c r="K71" s="39">
        <v>8</v>
      </c>
      <c r="L71" s="39">
        <v>0</v>
      </c>
      <c r="M71" s="39">
        <v>0</v>
      </c>
    </row>
    <row r="72" spans="1:13" ht="25.5">
      <c r="A72" s="39">
        <v>3</v>
      </c>
      <c r="B72" s="39" t="s">
        <v>546</v>
      </c>
      <c r="C72" s="39" t="s">
        <v>635</v>
      </c>
      <c r="D72" s="39">
        <v>96</v>
      </c>
      <c r="E72" s="39">
        <v>48</v>
      </c>
      <c r="F72" s="39">
        <v>48</v>
      </c>
      <c r="G72" s="39">
        <v>0</v>
      </c>
      <c r="H72" s="39">
        <v>0</v>
      </c>
      <c r="I72" s="39">
        <v>0</v>
      </c>
      <c r="J72" s="39">
        <v>48</v>
      </c>
      <c r="K72" s="39">
        <v>48</v>
      </c>
      <c r="L72" s="39">
        <v>0</v>
      </c>
      <c r="M72" s="39">
        <v>0</v>
      </c>
    </row>
    <row r="73" spans="1:13" ht="12.75">
      <c r="A73" s="39">
        <v>4</v>
      </c>
      <c r="B73" s="39" t="s">
        <v>636</v>
      </c>
      <c r="C73" s="39" t="s">
        <v>637</v>
      </c>
      <c r="D73" s="39">
        <v>40</v>
      </c>
      <c r="E73" s="39">
        <v>40</v>
      </c>
      <c r="F73" s="39">
        <v>40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ht="12.75">
      <c r="A74" s="39">
        <v>5</v>
      </c>
      <c r="B74" s="39" t="s">
        <v>584</v>
      </c>
      <c r="C74" s="39" t="s">
        <v>638</v>
      </c>
      <c r="D74" s="39">
        <v>68</v>
      </c>
      <c r="E74" s="39">
        <v>68</v>
      </c>
      <c r="F74" s="39">
        <v>52</v>
      </c>
      <c r="G74" s="39">
        <v>16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ht="25.5">
      <c r="A75" s="39">
        <v>6</v>
      </c>
      <c r="B75" s="39" t="s">
        <v>586</v>
      </c>
      <c r="C75" s="39" t="s">
        <v>639</v>
      </c>
      <c r="D75" s="39">
        <v>204</v>
      </c>
      <c r="E75" s="39">
        <v>136</v>
      </c>
      <c r="F75" s="39">
        <v>0</v>
      </c>
      <c r="G75" s="39">
        <v>0</v>
      </c>
      <c r="H75" s="39">
        <v>0</v>
      </c>
      <c r="I75" s="39">
        <v>136</v>
      </c>
      <c r="J75" s="39">
        <v>68</v>
      </c>
      <c r="K75" s="39">
        <v>68</v>
      </c>
      <c r="L75" s="39">
        <v>0</v>
      </c>
      <c r="M75" s="39">
        <v>0</v>
      </c>
    </row>
    <row r="76" spans="1:13" ht="25.5">
      <c r="A76" s="39">
        <v>7</v>
      </c>
      <c r="B76" s="39" t="s">
        <v>586</v>
      </c>
      <c r="C76" s="39" t="s">
        <v>640</v>
      </c>
      <c r="D76" s="39">
        <v>54</v>
      </c>
      <c r="E76" s="39">
        <v>54</v>
      </c>
      <c r="F76" s="39">
        <v>0</v>
      </c>
      <c r="G76" s="39">
        <v>6</v>
      </c>
      <c r="H76" s="39">
        <v>48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</row>
    <row r="77" spans="1:13" ht="12.75">
      <c r="A77" s="39">
        <v>8</v>
      </c>
      <c r="B77" s="39" t="s">
        <v>604</v>
      </c>
      <c r="C77" s="39" t="s">
        <v>641</v>
      </c>
      <c r="D77" s="39">
        <v>228</v>
      </c>
      <c r="E77" s="39">
        <v>68</v>
      </c>
      <c r="F77" s="39">
        <v>28</v>
      </c>
      <c r="G77" s="39">
        <v>0</v>
      </c>
      <c r="H77" s="39">
        <v>0</v>
      </c>
      <c r="I77" s="39">
        <v>40</v>
      </c>
      <c r="J77" s="39">
        <v>160</v>
      </c>
      <c r="K77" s="39">
        <v>0</v>
      </c>
      <c r="L77" s="39">
        <v>0</v>
      </c>
      <c r="M77" s="39">
        <v>160</v>
      </c>
    </row>
    <row r="78" spans="1:13" ht="12.75">
      <c r="A78" s="39">
        <v>9</v>
      </c>
      <c r="B78" s="39" t="s">
        <v>606</v>
      </c>
      <c r="C78" s="39" t="s">
        <v>642</v>
      </c>
      <c r="D78" s="39">
        <v>171</v>
      </c>
      <c r="E78" s="39">
        <v>171</v>
      </c>
      <c r="F78" s="39">
        <v>0</v>
      </c>
      <c r="G78" s="39">
        <v>151</v>
      </c>
      <c r="H78" s="39">
        <v>0</v>
      </c>
      <c r="I78" s="39">
        <v>20</v>
      </c>
      <c r="J78" s="39">
        <v>0</v>
      </c>
      <c r="K78" s="39">
        <v>0</v>
      </c>
      <c r="L78" s="39">
        <v>0</v>
      </c>
      <c r="M78" s="39">
        <v>0</v>
      </c>
    </row>
    <row r="79" spans="1:13" s="41" customFormat="1" ht="12.75">
      <c r="A79" s="40">
        <v>9</v>
      </c>
      <c r="B79" s="40"/>
      <c r="C79" s="40" t="s">
        <v>643</v>
      </c>
      <c r="D79" s="40">
        <f aca="true" t="shared" si="4" ref="D79:M79">SUM(D70:D78)</f>
        <v>990</v>
      </c>
      <c r="E79" s="40">
        <f t="shared" si="4"/>
        <v>706</v>
      </c>
      <c r="F79" s="40">
        <f t="shared" si="4"/>
        <v>184</v>
      </c>
      <c r="G79" s="40">
        <f t="shared" si="4"/>
        <v>257</v>
      </c>
      <c r="H79" s="40">
        <f t="shared" si="4"/>
        <v>48</v>
      </c>
      <c r="I79" s="40">
        <f t="shared" si="4"/>
        <v>217</v>
      </c>
      <c r="J79" s="40">
        <f t="shared" si="4"/>
        <v>284</v>
      </c>
      <c r="K79" s="40">
        <f t="shared" si="4"/>
        <v>124</v>
      </c>
      <c r="L79" s="40">
        <f t="shared" si="4"/>
        <v>0</v>
      </c>
      <c r="M79" s="40">
        <f t="shared" si="4"/>
        <v>160</v>
      </c>
    </row>
    <row r="80" spans="1:13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2"/>
    </row>
    <row r="81" spans="1:13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M81">(D12+D17+D61+D68+D79)</f>
        <v>16251</v>
      </c>
      <c r="E81" s="40">
        <f t="shared" si="5"/>
        <v>9725</v>
      </c>
      <c r="F81" s="40">
        <f t="shared" si="5"/>
        <v>2517</v>
      </c>
      <c r="G81" s="40">
        <f t="shared" si="5"/>
        <v>3094</v>
      </c>
      <c r="H81" s="40">
        <f t="shared" si="5"/>
        <v>186</v>
      </c>
      <c r="I81" s="40">
        <f t="shared" si="5"/>
        <v>3928</v>
      </c>
      <c r="J81" s="40">
        <f t="shared" si="5"/>
        <v>6526</v>
      </c>
      <c r="K81" s="40">
        <f t="shared" si="5"/>
        <v>1853</v>
      </c>
      <c r="L81" s="40">
        <f t="shared" si="5"/>
        <v>1954</v>
      </c>
      <c r="M81" s="40">
        <f t="shared" si="5"/>
        <v>2719</v>
      </c>
    </row>
  </sheetData>
  <sheetProtection password="CE88" sheet="1" objects="1" scenarios="1"/>
  <mergeCells count="15">
    <mergeCell ref="A1:M1"/>
    <mergeCell ref="D3:D5"/>
    <mergeCell ref="E3:M3"/>
    <mergeCell ref="J4:J5"/>
    <mergeCell ref="E4:E5"/>
    <mergeCell ref="F4:I4"/>
    <mergeCell ref="K4:M4"/>
    <mergeCell ref="A2:A6"/>
    <mergeCell ref="B2:B6"/>
    <mergeCell ref="C2:C6"/>
    <mergeCell ref="A80:M80"/>
    <mergeCell ref="A13:M13"/>
    <mergeCell ref="A18:M18"/>
    <mergeCell ref="A62:M62"/>
    <mergeCell ref="A69:M69"/>
  </mergeCells>
  <printOptions/>
  <pageMargins left="0.7480314960629921" right="0.6692913385826772" top="0.6299212598425197" bottom="0.6692913385826772" header="0.4330708661417323" footer="0.4724409448818898"/>
  <pageSetup horizontalDpi="600" verticalDpi="600" orientation="landscape" paperSize="9" scale="94" r:id="rId1"/>
  <headerFooter alignWithMargins="0">
    <oddFooter>&amp;R&amp;P+87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4.421875" style="7" bestFit="1" customWidth="1"/>
    <col min="2" max="2" width="16.7109375" style="7" customWidth="1"/>
    <col min="3" max="3" width="51.7109375" style="7" customWidth="1"/>
    <col min="4" max="4" width="9.00390625" style="7" customWidth="1"/>
    <col min="5" max="5" width="8.8515625" style="7" customWidth="1"/>
    <col min="6" max="6" width="12.421875" style="7" customWidth="1"/>
    <col min="7" max="7" width="12.8515625" style="7" customWidth="1"/>
    <col min="8" max="8" width="12.57421875" style="7" customWidth="1"/>
    <col min="9" max="16384" width="9.140625" style="7" customWidth="1"/>
  </cols>
  <sheetData>
    <row r="1" spans="1:8" s="24" customFormat="1" ht="15.75">
      <c r="A1" s="146" t="s">
        <v>276</v>
      </c>
      <c r="B1" s="146"/>
      <c r="C1" s="146"/>
      <c r="D1" s="146"/>
      <c r="E1" s="146"/>
      <c r="F1" s="146"/>
      <c r="G1" s="146"/>
      <c r="H1" s="146"/>
    </row>
    <row r="2" spans="1:8" ht="25.5">
      <c r="A2" s="116" t="s">
        <v>0</v>
      </c>
      <c r="B2" s="116" t="s">
        <v>1</v>
      </c>
      <c r="C2" s="116" t="s">
        <v>2</v>
      </c>
      <c r="D2" s="8" t="s">
        <v>275</v>
      </c>
      <c r="E2" s="8" t="s">
        <v>275</v>
      </c>
      <c r="F2" s="8" t="s">
        <v>274</v>
      </c>
      <c r="G2" s="8" t="s">
        <v>274</v>
      </c>
      <c r="H2" s="8" t="s">
        <v>273</v>
      </c>
    </row>
    <row r="3" spans="1:8" ht="40.5" customHeight="1">
      <c r="A3" s="115"/>
      <c r="B3" s="115"/>
      <c r="C3" s="115"/>
      <c r="D3" s="8" t="s">
        <v>272</v>
      </c>
      <c r="E3" s="8" t="s">
        <v>272</v>
      </c>
      <c r="F3" s="8" t="s">
        <v>271</v>
      </c>
      <c r="G3" s="8" t="s">
        <v>271</v>
      </c>
      <c r="H3" s="8" t="s">
        <v>270</v>
      </c>
    </row>
    <row r="4" spans="1:8" ht="26.25" thickBot="1">
      <c r="A4" s="117"/>
      <c r="B4" s="117"/>
      <c r="C4" s="117"/>
      <c r="D4" s="56" t="s">
        <v>269</v>
      </c>
      <c r="E4" s="56" t="s">
        <v>537</v>
      </c>
      <c r="F4" s="56" t="s">
        <v>269</v>
      </c>
      <c r="G4" s="56" t="s">
        <v>538</v>
      </c>
      <c r="H4" s="56"/>
    </row>
    <row r="5" spans="1:8" ht="12.75">
      <c r="A5" s="38">
        <v>1</v>
      </c>
      <c r="B5" s="38" t="s">
        <v>544</v>
      </c>
      <c r="C5" s="38" t="s">
        <v>545</v>
      </c>
      <c r="D5" s="38">
        <v>11</v>
      </c>
      <c r="E5" s="38">
        <v>1</v>
      </c>
      <c r="F5" s="38">
        <v>6</v>
      </c>
      <c r="G5" s="38">
        <v>1</v>
      </c>
      <c r="H5" s="38">
        <v>1</v>
      </c>
    </row>
    <row r="6" spans="1:8" ht="12.75">
      <c r="A6" s="39">
        <v>2</v>
      </c>
      <c r="B6" s="39" t="s">
        <v>546</v>
      </c>
      <c r="C6" s="39" t="s">
        <v>547</v>
      </c>
      <c r="D6" s="39">
        <v>10</v>
      </c>
      <c r="E6" s="39">
        <v>0</v>
      </c>
      <c r="F6" s="39">
        <v>1</v>
      </c>
      <c r="G6" s="39">
        <v>0</v>
      </c>
      <c r="H6" s="39">
        <v>1</v>
      </c>
    </row>
    <row r="7" spans="1:8" ht="12.75">
      <c r="A7" s="39">
        <v>3</v>
      </c>
      <c r="B7" s="39" t="s">
        <v>546</v>
      </c>
      <c r="C7" s="39" t="s">
        <v>548</v>
      </c>
      <c r="D7" s="39">
        <v>8</v>
      </c>
      <c r="E7" s="39">
        <v>3</v>
      </c>
      <c r="F7" s="39">
        <v>8</v>
      </c>
      <c r="G7" s="39">
        <v>3</v>
      </c>
      <c r="H7" s="39">
        <v>1</v>
      </c>
    </row>
    <row r="8" spans="1:8" ht="12.75">
      <c r="A8" s="39">
        <v>4</v>
      </c>
      <c r="B8" s="39" t="s">
        <v>546</v>
      </c>
      <c r="C8" s="39" t="s">
        <v>549</v>
      </c>
      <c r="D8" s="39">
        <v>7</v>
      </c>
      <c r="E8" s="39">
        <v>2</v>
      </c>
      <c r="F8" s="39">
        <v>6</v>
      </c>
      <c r="G8" s="39">
        <v>1</v>
      </c>
      <c r="H8" s="39">
        <v>1</v>
      </c>
    </row>
    <row r="9" spans="1:8" ht="12.75">
      <c r="A9" s="39">
        <v>5</v>
      </c>
      <c r="B9" s="39" t="s">
        <v>550</v>
      </c>
      <c r="C9" s="39" t="s">
        <v>551</v>
      </c>
      <c r="D9" s="39">
        <v>9</v>
      </c>
      <c r="E9" s="39">
        <v>0</v>
      </c>
      <c r="F9" s="39">
        <v>9</v>
      </c>
      <c r="G9" s="39">
        <v>0</v>
      </c>
      <c r="H9" s="39">
        <v>1</v>
      </c>
    </row>
    <row r="10" spans="1:8" s="57" customFormat="1" ht="12.75">
      <c r="A10" s="40">
        <v>5</v>
      </c>
      <c r="B10" s="40"/>
      <c r="C10" s="40" t="s">
        <v>552</v>
      </c>
      <c r="D10" s="40">
        <f>SUM(D5:D9)</f>
        <v>45</v>
      </c>
      <c r="E10" s="40">
        <f>SUM(E5:E9)</f>
        <v>6</v>
      </c>
      <c r="F10" s="40">
        <f>SUM(F5:F9)</f>
        <v>30</v>
      </c>
      <c r="G10" s="40">
        <f>SUM(G5:G9)</f>
        <v>5</v>
      </c>
      <c r="H10" s="40">
        <f>SUM(H5:H9)</f>
        <v>5</v>
      </c>
    </row>
    <row r="11" spans="1:8" ht="7.5" customHeight="1">
      <c r="A11" s="110"/>
      <c r="B11" s="111"/>
      <c r="C11" s="111"/>
      <c r="D11" s="111"/>
      <c r="E11" s="111"/>
      <c r="F11" s="111"/>
      <c r="G11" s="111"/>
      <c r="H11" s="112"/>
    </row>
    <row r="12" spans="1:8" ht="12.75">
      <c r="A12" s="39">
        <v>1</v>
      </c>
      <c r="B12" s="39" t="s">
        <v>546</v>
      </c>
      <c r="C12" s="39" t="s">
        <v>553</v>
      </c>
      <c r="D12" s="39">
        <v>5</v>
      </c>
      <c r="E12" s="39">
        <v>1</v>
      </c>
      <c r="F12" s="39">
        <v>2</v>
      </c>
      <c r="G12" s="39">
        <v>0</v>
      </c>
      <c r="H12" s="39">
        <v>1</v>
      </c>
    </row>
    <row r="13" spans="1:8" ht="12.75">
      <c r="A13" s="39">
        <v>2</v>
      </c>
      <c r="B13" s="39" t="s">
        <v>554</v>
      </c>
      <c r="C13" s="39" t="s">
        <v>555</v>
      </c>
      <c r="D13" s="39">
        <v>16</v>
      </c>
      <c r="E13" s="39">
        <v>2</v>
      </c>
      <c r="F13" s="39">
        <v>7</v>
      </c>
      <c r="G13" s="39">
        <v>0</v>
      </c>
      <c r="H13" s="39">
        <v>1</v>
      </c>
    </row>
    <row r="14" spans="1:8" ht="12.75">
      <c r="A14" s="39">
        <v>3</v>
      </c>
      <c r="B14" s="39" t="s">
        <v>556</v>
      </c>
      <c r="C14" s="39" t="s">
        <v>557</v>
      </c>
      <c r="D14" s="39">
        <v>5</v>
      </c>
      <c r="E14" s="39">
        <v>1</v>
      </c>
      <c r="F14" s="39">
        <v>5</v>
      </c>
      <c r="G14" s="39">
        <v>1</v>
      </c>
      <c r="H14" s="39">
        <v>1</v>
      </c>
    </row>
    <row r="15" spans="1:8" s="57" customFormat="1" ht="12.75">
      <c r="A15" s="40">
        <v>3</v>
      </c>
      <c r="B15" s="40"/>
      <c r="C15" s="40" t="s">
        <v>558</v>
      </c>
      <c r="D15" s="40">
        <f>SUM(D12:D14)</f>
        <v>26</v>
      </c>
      <c r="E15" s="40">
        <f>SUM(E12:E14)</f>
        <v>4</v>
      </c>
      <c r="F15" s="40">
        <f>SUM(F12:F14)</f>
        <v>14</v>
      </c>
      <c r="G15" s="40">
        <f>SUM(G12:G14)</f>
        <v>1</v>
      </c>
      <c r="H15" s="40">
        <f>SUM(H12:H14)</f>
        <v>3</v>
      </c>
    </row>
    <row r="16" spans="1:8" ht="7.5" customHeight="1">
      <c r="A16" s="110"/>
      <c r="B16" s="111"/>
      <c r="C16" s="111"/>
      <c r="D16" s="111"/>
      <c r="E16" s="111"/>
      <c r="F16" s="111"/>
      <c r="G16" s="111"/>
      <c r="H16" s="112"/>
    </row>
    <row r="17" spans="1:8" ht="12.75">
      <c r="A17" s="39">
        <v>1</v>
      </c>
      <c r="B17" s="39" t="s">
        <v>559</v>
      </c>
      <c r="C17" s="39" t="s">
        <v>560</v>
      </c>
      <c r="D17" s="39">
        <v>6</v>
      </c>
      <c r="E17" s="39">
        <v>3</v>
      </c>
      <c r="F17" s="39">
        <v>5</v>
      </c>
      <c r="G17" s="39">
        <v>3</v>
      </c>
      <c r="H17" s="39">
        <v>0</v>
      </c>
    </row>
    <row r="18" spans="1:8" ht="12.75">
      <c r="A18" s="39">
        <v>2</v>
      </c>
      <c r="B18" s="39" t="s">
        <v>559</v>
      </c>
      <c r="C18" s="39" t="s">
        <v>561</v>
      </c>
      <c r="D18" s="39">
        <v>13</v>
      </c>
      <c r="E18" s="39">
        <v>7</v>
      </c>
      <c r="F18" s="39">
        <v>8</v>
      </c>
      <c r="G18" s="39">
        <v>4</v>
      </c>
      <c r="H18" s="39">
        <v>0</v>
      </c>
    </row>
    <row r="19" spans="1:8" ht="12.75">
      <c r="A19" s="39">
        <v>3</v>
      </c>
      <c r="B19" s="39" t="s">
        <v>562</v>
      </c>
      <c r="C19" s="39" t="s">
        <v>563</v>
      </c>
      <c r="D19" s="39">
        <v>12</v>
      </c>
      <c r="E19" s="39">
        <v>8</v>
      </c>
      <c r="F19" s="39">
        <v>7</v>
      </c>
      <c r="G19" s="39">
        <v>6</v>
      </c>
      <c r="H19" s="39">
        <v>0</v>
      </c>
    </row>
    <row r="20" spans="1:8" ht="12.75">
      <c r="A20" s="39">
        <v>4</v>
      </c>
      <c r="B20" s="39" t="s">
        <v>564</v>
      </c>
      <c r="C20" s="39" t="s">
        <v>565</v>
      </c>
      <c r="D20" s="39">
        <v>8</v>
      </c>
      <c r="E20" s="39">
        <v>1</v>
      </c>
      <c r="F20" s="39">
        <v>4</v>
      </c>
      <c r="G20" s="39">
        <v>0</v>
      </c>
      <c r="H20" s="39">
        <v>0</v>
      </c>
    </row>
    <row r="21" spans="1:8" ht="12.75">
      <c r="A21" s="39">
        <v>5</v>
      </c>
      <c r="B21" s="39" t="s">
        <v>544</v>
      </c>
      <c r="C21" s="39" t="s">
        <v>566</v>
      </c>
      <c r="D21" s="39">
        <v>14</v>
      </c>
      <c r="E21" s="39">
        <v>1</v>
      </c>
      <c r="F21" s="39">
        <v>14</v>
      </c>
      <c r="G21" s="39">
        <v>0</v>
      </c>
      <c r="H21" s="39">
        <v>0</v>
      </c>
    </row>
    <row r="22" spans="1:8" ht="12.75">
      <c r="A22" s="39">
        <v>6</v>
      </c>
      <c r="B22" s="39" t="s">
        <v>567</v>
      </c>
      <c r="C22" s="39" t="s">
        <v>568</v>
      </c>
      <c r="D22" s="39">
        <v>4</v>
      </c>
      <c r="E22" s="39">
        <v>1</v>
      </c>
      <c r="F22" s="39">
        <v>4</v>
      </c>
      <c r="G22" s="39">
        <v>1</v>
      </c>
      <c r="H22" s="39">
        <v>0</v>
      </c>
    </row>
    <row r="23" spans="1:8" ht="12.75">
      <c r="A23" s="39">
        <v>7</v>
      </c>
      <c r="B23" s="39" t="s">
        <v>546</v>
      </c>
      <c r="C23" s="39" t="s">
        <v>569</v>
      </c>
      <c r="D23" s="39">
        <v>6</v>
      </c>
      <c r="E23" s="39">
        <v>2</v>
      </c>
      <c r="F23" s="39">
        <v>6</v>
      </c>
      <c r="G23" s="39">
        <v>2</v>
      </c>
      <c r="H23" s="39">
        <v>0</v>
      </c>
    </row>
    <row r="24" spans="1:8" ht="25.5">
      <c r="A24" s="42">
        <v>8</v>
      </c>
      <c r="B24" s="42" t="s">
        <v>546</v>
      </c>
      <c r="C24" s="42" t="s">
        <v>570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ht="12.75">
      <c r="A25" s="39">
        <v>9</v>
      </c>
      <c r="B25" s="39" t="s">
        <v>546</v>
      </c>
      <c r="C25" s="39" t="s">
        <v>571</v>
      </c>
      <c r="D25" s="39">
        <v>0</v>
      </c>
      <c r="E25" s="39">
        <v>8</v>
      </c>
      <c r="F25" s="39">
        <v>0</v>
      </c>
      <c r="G25" s="39">
        <v>8</v>
      </c>
      <c r="H25" s="39">
        <v>1</v>
      </c>
    </row>
    <row r="26" spans="1:8" ht="12.75">
      <c r="A26" s="39">
        <v>10</v>
      </c>
      <c r="B26" s="39" t="s">
        <v>546</v>
      </c>
      <c r="C26" s="39" t="s">
        <v>572</v>
      </c>
      <c r="D26" s="39">
        <v>4</v>
      </c>
      <c r="E26" s="39">
        <v>0</v>
      </c>
      <c r="F26" s="39">
        <v>2</v>
      </c>
      <c r="G26" s="39">
        <v>0</v>
      </c>
      <c r="H26" s="39">
        <v>0</v>
      </c>
    </row>
    <row r="27" spans="1:8" ht="12.75">
      <c r="A27" s="39">
        <v>11</v>
      </c>
      <c r="B27" s="39" t="s">
        <v>546</v>
      </c>
      <c r="C27" s="39" t="s">
        <v>573</v>
      </c>
      <c r="D27" s="39">
        <v>19</v>
      </c>
      <c r="E27" s="39">
        <v>0</v>
      </c>
      <c r="F27" s="39">
        <v>8</v>
      </c>
      <c r="G27" s="39">
        <v>2</v>
      </c>
      <c r="H27" s="39">
        <v>1</v>
      </c>
    </row>
    <row r="28" spans="1:8" ht="12.75">
      <c r="A28" s="39">
        <v>12</v>
      </c>
      <c r="B28" s="39" t="s">
        <v>546</v>
      </c>
      <c r="C28" s="39" t="s">
        <v>574</v>
      </c>
      <c r="D28" s="39">
        <v>11</v>
      </c>
      <c r="E28" s="39">
        <v>0</v>
      </c>
      <c r="F28" s="39">
        <v>9</v>
      </c>
      <c r="G28" s="39">
        <v>4</v>
      </c>
      <c r="H28" s="39">
        <v>0</v>
      </c>
    </row>
    <row r="29" spans="1:8" ht="12.75">
      <c r="A29" s="39">
        <v>13</v>
      </c>
      <c r="B29" s="39" t="s">
        <v>546</v>
      </c>
      <c r="C29" s="39" t="s">
        <v>575</v>
      </c>
      <c r="D29" s="39">
        <v>8</v>
      </c>
      <c r="E29" s="39">
        <v>0</v>
      </c>
      <c r="F29" s="39">
        <v>6</v>
      </c>
      <c r="G29" s="39">
        <v>0</v>
      </c>
      <c r="H29" s="39">
        <v>0</v>
      </c>
    </row>
    <row r="30" spans="1:8" ht="12.75">
      <c r="A30" s="39">
        <v>14</v>
      </c>
      <c r="B30" s="39" t="s">
        <v>576</v>
      </c>
      <c r="C30" s="39" t="s">
        <v>577</v>
      </c>
      <c r="D30" s="39">
        <v>6</v>
      </c>
      <c r="E30" s="39">
        <v>0</v>
      </c>
      <c r="F30" s="39">
        <v>3</v>
      </c>
      <c r="G30" s="39">
        <v>0</v>
      </c>
      <c r="H30" s="39">
        <v>0</v>
      </c>
    </row>
    <row r="31" spans="1:8" ht="12.75">
      <c r="A31" s="39">
        <v>15</v>
      </c>
      <c r="B31" s="39" t="s">
        <v>578</v>
      </c>
      <c r="C31" s="39" t="s">
        <v>579</v>
      </c>
      <c r="D31" s="39">
        <v>12</v>
      </c>
      <c r="E31" s="39">
        <v>6</v>
      </c>
      <c r="F31" s="39">
        <v>6</v>
      </c>
      <c r="G31" s="39">
        <v>0</v>
      </c>
      <c r="H31" s="39">
        <v>0</v>
      </c>
    </row>
    <row r="32" spans="1:8" ht="12.75">
      <c r="A32" s="39">
        <v>16</v>
      </c>
      <c r="B32" s="39" t="s">
        <v>580</v>
      </c>
      <c r="C32" s="39" t="s">
        <v>581</v>
      </c>
      <c r="D32" s="39">
        <v>2</v>
      </c>
      <c r="E32" s="39">
        <v>1</v>
      </c>
      <c r="F32" s="39">
        <v>0</v>
      </c>
      <c r="G32" s="39">
        <v>0</v>
      </c>
      <c r="H32" s="39">
        <v>0</v>
      </c>
    </row>
    <row r="33" spans="1:8" ht="12.75">
      <c r="A33" s="42">
        <v>17</v>
      </c>
      <c r="B33" s="42" t="s">
        <v>582</v>
      </c>
      <c r="C33" s="42" t="s">
        <v>583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</row>
    <row r="34" spans="1:8" ht="12.75">
      <c r="A34" s="39">
        <v>18</v>
      </c>
      <c r="B34" s="39" t="s">
        <v>584</v>
      </c>
      <c r="C34" s="39" t="s">
        <v>585</v>
      </c>
      <c r="D34" s="39">
        <v>3</v>
      </c>
      <c r="E34" s="39">
        <v>0</v>
      </c>
      <c r="F34" s="39">
        <v>3</v>
      </c>
      <c r="G34" s="39">
        <v>0</v>
      </c>
      <c r="H34" s="39">
        <v>0</v>
      </c>
    </row>
    <row r="35" spans="1:8" ht="25.5">
      <c r="A35" s="42">
        <v>19</v>
      </c>
      <c r="B35" s="42" t="s">
        <v>586</v>
      </c>
      <c r="C35" s="42" t="s">
        <v>587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</row>
    <row r="36" spans="1:8" ht="12.75">
      <c r="A36" s="39">
        <v>20</v>
      </c>
      <c r="B36" s="39" t="s">
        <v>550</v>
      </c>
      <c r="C36" s="39" t="s">
        <v>588</v>
      </c>
      <c r="D36" s="39">
        <v>6</v>
      </c>
      <c r="E36" s="39">
        <v>0</v>
      </c>
      <c r="F36" s="39">
        <v>6</v>
      </c>
      <c r="G36" s="39">
        <v>0</v>
      </c>
      <c r="H36" s="39">
        <v>0</v>
      </c>
    </row>
    <row r="37" spans="1:8" ht="12.75">
      <c r="A37" s="39">
        <v>21</v>
      </c>
      <c r="B37" s="39" t="s">
        <v>589</v>
      </c>
      <c r="C37" s="39" t="s">
        <v>590</v>
      </c>
      <c r="D37" s="39">
        <v>10</v>
      </c>
      <c r="E37" s="39">
        <v>0</v>
      </c>
      <c r="F37" s="39">
        <v>10</v>
      </c>
      <c r="G37" s="39">
        <v>0</v>
      </c>
      <c r="H37" s="39">
        <v>0</v>
      </c>
    </row>
    <row r="38" spans="1:8" ht="12.75">
      <c r="A38" s="39">
        <v>22</v>
      </c>
      <c r="B38" s="39" t="s">
        <v>589</v>
      </c>
      <c r="C38" s="39" t="s">
        <v>591</v>
      </c>
      <c r="D38" s="39">
        <v>14</v>
      </c>
      <c r="E38" s="39">
        <v>0</v>
      </c>
      <c r="F38" s="39">
        <v>14</v>
      </c>
      <c r="G38" s="39">
        <v>0</v>
      </c>
      <c r="H38" s="39">
        <v>0</v>
      </c>
    </row>
    <row r="39" spans="1:8" ht="12.75">
      <c r="A39" s="39">
        <v>23</v>
      </c>
      <c r="B39" s="39" t="s">
        <v>592</v>
      </c>
      <c r="C39" s="39" t="s">
        <v>593</v>
      </c>
      <c r="D39" s="39">
        <v>5</v>
      </c>
      <c r="E39" s="39">
        <v>0</v>
      </c>
      <c r="F39" s="39">
        <v>5</v>
      </c>
      <c r="G39" s="39">
        <v>0</v>
      </c>
      <c r="H39" s="39">
        <v>0</v>
      </c>
    </row>
    <row r="40" spans="1:8" ht="12.75">
      <c r="A40" s="39">
        <v>24</v>
      </c>
      <c r="B40" s="39" t="s">
        <v>594</v>
      </c>
      <c r="C40" s="39" t="s">
        <v>595</v>
      </c>
      <c r="D40" s="39">
        <v>8</v>
      </c>
      <c r="E40" s="39">
        <v>4</v>
      </c>
      <c r="F40" s="39">
        <v>4</v>
      </c>
      <c r="G40" s="39">
        <v>0</v>
      </c>
      <c r="H40" s="39">
        <v>0</v>
      </c>
    </row>
    <row r="41" spans="1:8" ht="25.5">
      <c r="A41" s="42">
        <v>25</v>
      </c>
      <c r="B41" s="42" t="s">
        <v>594</v>
      </c>
      <c r="C41" s="42" t="s">
        <v>596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</row>
    <row r="42" spans="1:8" ht="12.75">
      <c r="A42" s="39">
        <v>26</v>
      </c>
      <c r="B42" s="39" t="s">
        <v>597</v>
      </c>
      <c r="C42" s="39" t="s">
        <v>598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</row>
    <row r="43" spans="1:8" ht="12.75">
      <c r="A43" s="39">
        <v>27</v>
      </c>
      <c r="B43" s="39" t="s">
        <v>599</v>
      </c>
      <c r="C43" s="39" t="s">
        <v>600</v>
      </c>
      <c r="D43" s="39">
        <v>5</v>
      </c>
      <c r="E43" s="39">
        <v>3</v>
      </c>
      <c r="F43" s="39">
        <v>1</v>
      </c>
      <c r="G43" s="39">
        <v>1</v>
      </c>
      <c r="H43" s="39">
        <v>0</v>
      </c>
    </row>
    <row r="44" spans="1:8" ht="12.75">
      <c r="A44" s="39">
        <v>28</v>
      </c>
      <c r="B44" s="39" t="s">
        <v>601</v>
      </c>
      <c r="C44" s="39" t="s">
        <v>602</v>
      </c>
      <c r="D44" s="39">
        <v>4</v>
      </c>
      <c r="E44" s="39">
        <v>0</v>
      </c>
      <c r="F44" s="39">
        <v>0</v>
      </c>
      <c r="G44" s="39">
        <v>0</v>
      </c>
      <c r="H44" s="39">
        <v>0</v>
      </c>
    </row>
    <row r="45" spans="1:8" ht="12.75">
      <c r="A45" s="39">
        <v>29</v>
      </c>
      <c r="B45" s="39" t="s">
        <v>601</v>
      </c>
      <c r="C45" s="39" t="s">
        <v>603</v>
      </c>
      <c r="D45" s="39">
        <v>2</v>
      </c>
      <c r="E45" s="39">
        <v>0</v>
      </c>
      <c r="F45" s="39">
        <v>1</v>
      </c>
      <c r="G45" s="39">
        <v>0</v>
      </c>
      <c r="H45" s="39">
        <v>0</v>
      </c>
    </row>
    <row r="46" spans="1:8" ht="12.75">
      <c r="A46" s="39">
        <v>30</v>
      </c>
      <c r="B46" s="39" t="s">
        <v>604</v>
      </c>
      <c r="C46" s="39" t="s">
        <v>605</v>
      </c>
      <c r="D46" s="39">
        <v>7</v>
      </c>
      <c r="E46" s="39">
        <v>6</v>
      </c>
      <c r="F46" s="39">
        <v>3</v>
      </c>
      <c r="G46" s="39">
        <v>0</v>
      </c>
      <c r="H46" s="39">
        <v>0</v>
      </c>
    </row>
    <row r="47" spans="1:8" ht="12.75">
      <c r="A47" s="39">
        <v>31</v>
      </c>
      <c r="B47" s="39" t="s">
        <v>606</v>
      </c>
      <c r="C47" s="39" t="s">
        <v>607</v>
      </c>
      <c r="D47" s="39">
        <v>5</v>
      </c>
      <c r="E47" s="39">
        <v>0</v>
      </c>
      <c r="F47" s="39">
        <v>3</v>
      </c>
      <c r="G47" s="39">
        <v>0</v>
      </c>
      <c r="H47" s="39">
        <v>0</v>
      </c>
    </row>
    <row r="48" spans="1:8" ht="12.75">
      <c r="A48" s="39">
        <v>32</v>
      </c>
      <c r="B48" s="39" t="s">
        <v>608</v>
      </c>
      <c r="C48" s="39" t="s">
        <v>609</v>
      </c>
      <c r="D48" s="39">
        <v>9</v>
      </c>
      <c r="E48" s="39">
        <v>0</v>
      </c>
      <c r="F48" s="39">
        <v>7</v>
      </c>
      <c r="G48" s="39">
        <v>0</v>
      </c>
      <c r="H48" s="39">
        <v>0</v>
      </c>
    </row>
    <row r="49" spans="1:8" ht="12.75">
      <c r="A49" s="39">
        <v>33</v>
      </c>
      <c r="B49" s="39" t="s">
        <v>610</v>
      </c>
      <c r="C49" s="39" t="s">
        <v>611</v>
      </c>
      <c r="D49" s="39">
        <v>16</v>
      </c>
      <c r="E49" s="39">
        <v>10</v>
      </c>
      <c r="F49" s="39">
        <v>12</v>
      </c>
      <c r="G49" s="39">
        <v>4</v>
      </c>
      <c r="H49" s="39">
        <v>0</v>
      </c>
    </row>
    <row r="50" spans="1:8" ht="12.75">
      <c r="A50" s="39">
        <v>34</v>
      </c>
      <c r="B50" s="39" t="s">
        <v>554</v>
      </c>
      <c r="C50" s="39" t="s">
        <v>612</v>
      </c>
      <c r="D50" s="39">
        <v>6</v>
      </c>
      <c r="E50" s="39">
        <v>0</v>
      </c>
      <c r="F50" s="39">
        <v>5</v>
      </c>
      <c r="G50" s="39">
        <v>0</v>
      </c>
      <c r="H50" s="39">
        <v>0</v>
      </c>
    </row>
    <row r="51" spans="1:8" ht="12.75">
      <c r="A51" s="39">
        <v>35</v>
      </c>
      <c r="B51" s="39" t="s">
        <v>554</v>
      </c>
      <c r="C51" s="39" t="s">
        <v>613</v>
      </c>
      <c r="D51" s="39">
        <v>16</v>
      </c>
      <c r="E51" s="39">
        <v>2</v>
      </c>
      <c r="F51" s="39">
        <v>10</v>
      </c>
      <c r="G51" s="39">
        <v>2</v>
      </c>
      <c r="H51" s="39">
        <v>0</v>
      </c>
    </row>
    <row r="52" spans="1:8" ht="12.75">
      <c r="A52" s="39">
        <v>36</v>
      </c>
      <c r="B52" s="39" t="s">
        <v>614</v>
      </c>
      <c r="C52" s="39" t="s">
        <v>615</v>
      </c>
      <c r="D52" s="39">
        <v>8</v>
      </c>
      <c r="E52" s="39">
        <v>1</v>
      </c>
      <c r="F52" s="39">
        <v>6</v>
      </c>
      <c r="G52" s="39">
        <v>0</v>
      </c>
      <c r="H52" s="39">
        <v>0</v>
      </c>
    </row>
    <row r="53" spans="1:8" ht="12.75">
      <c r="A53" s="39">
        <v>37</v>
      </c>
      <c r="B53" s="39" t="s">
        <v>556</v>
      </c>
      <c r="C53" s="39" t="s">
        <v>616</v>
      </c>
      <c r="D53" s="39">
        <v>6</v>
      </c>
      <c r="E53" s="39">
        <v>2</v>
      </c>
      <c r="F53" s="39">
        <v>0</v>
      </c>
      <c r="G53" s="39">
        <v>0</v>
      </c>
      <c r="H53" s="39">
        <v>0</v>
      </c>
    </row>
    <row r="54" spans="1:8" ht="12.75">
      <c r="A54" s="39">
        <v>38</v>
      </c>
      <c r="B54" s="39" t="s">
        <v>617</v>
      </c>
      <c r="C54" s="39" t="s">
        <v>618</v>
      </c>
      <c r="D54" s="39">
        <v>7</v>
      </c>
      <c r="E54" s="39">
        <v>2</v>
      </c>
      <c r="F54" s="39">
        <v>7</v>
      </c>
      <c r="G54" s="39">
        <v>2</v>
      </c>
      <c r="H54" s="39">
        <v>0</v>
      </c>
    </row>
    <row r="55" spans="1:8" ht="12.75">
      <c r="A55" s="39">
        <v>39</v>
      </c>
      <c r="B55" s="39" t="s">
        <v>619</v>
      </c>
      <c r="C55" s="39" t="s">
        <v>620</v>
      </c>
      <c r="D55" s="39">
        <v>2</v>
      </c>
      <c r="E55" s="39">
        <v>0</v>
      </c>
      <c r="F55" s="39">
        <v>2</v>
      </c>
      <c r="G55" s="39">
        <v>0</v>
      </c>
      <c r="H55" s="39">
        <v>0</v>
      </c>
    </row>
    <row r="56" spans="1:8" ht="12.75">
      <c r="A56" s="39">
        <v>40</v>
      </c>
      <c r="B56" s="39" t="s">
        <v>621</v>
      </c>
      <c r="C56" s="39" t="s">
        <v>622</v>
      </c>
      <c r="D56" s="39">
        <v>11</v>
      </c>
      <c r="E56" s="39">
        <v>3</v>
      </c>
      <c r="F56" s="39">
        <v>6</v>
      </c>
      <c r="G56" s="39">
        <v>1</v>
      </c>
      <c r="H56" s="39">
        <v>0</v>
      </c>
    </row>
    <row r="57" spans="1:8" ht="25.5">
      <c r="A57" s="42">
        <v>41</v>
      </c>
      <c r="B57" s="42" t="s">
        <v>621</v>
      </c>
      <c r="C57" s="42" t="s">
        <v>623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</row>
    <row r="58" spans="1:8" ht="12.75">
      <c r="A58" s="39">
        <v>42</v>
      </c>
      <c r="B58" s="39" t="s">
        <v>624</v>
      </c>
      <c r="C58" s="39" t="s">
        <v>625</v>
      </c>
      <c r="D58" s="39">
        <v>7</v>
      </c>
      <c r="E58" s="39">
        <v>1</v>
      </c>
      <c r="F58" s="39">
        <v>3</v>
      </c>
      <c r="G58" s="39">
        <v>1</v>
      </c>
      <c r="H58" s="39">
        <v>0</v>
      </c>
    </row>
    <row r="59" spans="1:8" s="57" customFormat="1" ht="12.75">
      <c r="A59" s="40">
        <v>42</v>
      </c>
      <c r="B59" s="40"/>
      <c r="C59" s="40" t="s">
        <v>626</v>
      </c>
      <c r="D59" s="40">
        <f>SUM(D17:D58)</f>
        <v>282</v>
      </c>
      <c r="E59" s="40">
        <f>SUM(E17:E58)</f>
        <v>72</v>
      </c>
      <c r="F59" s="40">
        <f>SUM(F17:F58)</f>
        <v>190</v>
      </c>
      <c r="G59" s="40">
        <f>SUM(G17:G58)</f>
        <v>41</v>
      </c>
      <c r="H59" s="40">
        <f>SUM(H17:H58)</f>
        <v>2</v>
      </c>
    </row>
    <row r="60" spans="1:8" ht="7.5" customHeight="1">
      <c r="A60" s="110"/>
      <c r="B60" s="111"/>
      <c r="C60" s="111"/>
      <c r="D60" s="111"/>
      <c r="E60" s="111"/>
      <c r="F60" s="111"/>
      <c r="G60" s="111"/>
      <c r="H60" s="112"/>
    </row>
    <row r="61" spans="1:8" ht="25.5">
      <c r="A61" s="39">
        <v>1</v>
      </c>
      <c r="B61" s="39" t="s">
        <v>559</v>
      </c>
      <c r="C61" s="39" t="s">
        <v>627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</row>
    <row r="62" spans="1:8" ht="12.75">
      <c r="A62" s="39">
        <v>2</v>
      </c>
      <c r="B62" s="39" t="s">
        <v>564</v>
      </c>
      <c r="C62" s="39" t="s">
        <v>628</v>
      </c>
      <c r="D62" s="39">
        <v>3</v>
      </c>
      <c r="E62" s="39">
        <v>0</v>
      </c>
      <c r="F62" s="39">
        <v>2</v>
      </c>
      <c r="G62" s="39">
        <v>1</v>
      </c>
      <c r="H62" s="39">
        <v>0</v>
      </c>
    </row>
    <row r="63" spans="1:8" ht="12.75">
      <c r="A63" s="39">
        <v>3</v>
      </c>
      <c r="B63" s="39" t="s">
        <v>601</v>
      </c>
      <c r="C63" s="39" t="s">
        <v>629</v>
      </c>
      <c r="D63" s="39">
        <v>4</v>
      </c>
      <c r="E63" s="39">
        <v>0</v>
      </c>
      <c r="F63" s="39">
        <v>2</v>
      </c>
      <c r="G63" s="39">
        <v>0</v>
      </c>
      <c r="H63" s="39">
        <v>0</v>
      </c>
    </row>
    <row r="64" spans="1:8" ht="12.75">
      <c r="A64" s="39">
        <v>4</v>
      </c>
      <c r="B64" s="39" t="s">
        <v>606</v>
      </c>
      <c r="C64" s="39" t="s">
        <v>630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</row>
    <row r="65" spans="1:8" ht="12.75">
      <c r="A65" s="39">
        <v>5</v>
      </c>
      <c r="B65" s="39" t="s">
        <v>554</v>
      </c>
      <c r="C65" s="39" t="s">
        <v>631</v>
      </c>
      <c r="D65" s="39">
        <v>2</v>
      </c>
      <c r="E65" s="39">
        <v>0</v>
      </c>
      <c r="F65" s="39">
        <v>2</v>
      </c>
      <c r="G65" s="39">
        <v>0</v>
      </c>
      <c r="H65" s="39">
        <v>0</v>
      </c>
    </row>
    <row r="66" spans="1:8" s="57" customFormat="1" ht="12.75">
      <c r="A66" s="40">
        <v>5</v>
      </c>
      <c r="B66" s="40"/>
      <c r="C66" s="40" t="s">
        <v>632</v>
      </c>
      <c r="D66" s="40">
        <f>SUM(D61:D65)</f>
        <v>9</v>
      </c>
      <c r="E66" s="40">
        <f>SUM(E61:E65)</f>
        <v>0</v>
      </c>
      <c r="F66" s="40">
        <f>SUM(F61:F65)</f>
        <v>6</v>
      </c>
      <c r="G66" s="40">
        <f>SUM(G61:G65)</f>
        <v>1</v>
      </c>
      <c r="H66" s="40">
        <f>SUM(H61:H65)</f>
        <v>0</v>
      </c>
    </row>
    <row r="67" spans="1:8" ht="7.5" customHeight="1">
      <c r="A67" s="110"/>
      <c r="B67" s="111"/>
      <c r="C67" s="111"/>
      <c r="D67" s="111"/>
      <c r="E67" s="111"/>
      <c r="F67" s="111"/>
      <c r="G67" s="111"/>
      <c r="H67" s="112"/>
    </row>
    <row r="68" spans="1:8" ht="12.75">
      <c r="A68" s="39">
        <v>1</v>
      </c>
      <c r="B68" s="39" t="s">
        <v>562</v>
      </c>
      <c r="C68" s="39" t="s">
        <v>633</v>
      </c>
      <c r="D68" s="39">
        <v>5</v>
      </c>
      <c r="E68" s="39">
        <v>0</v>
      </c>
      <c r="F68" s="39">
        <v>5</v>
      </c>
      <c r="G68" s="39">
        <v>0</v>
      </c>
      <c r="H68" s="39">
        <v>0</v>
      </c>
    </row>
    <row r="69" spans="1:8" ht="25.5">
      <c r="A69" s="39">
        <v>2</v>
      </c>
      <c r="B69" s="39" t="s">
        <v>546</v>
      </c>
      <c r="C69" s="39" t="s">
        <v>634</v>
      </c>
      <c r="D69" s="39">
        <v>2</v>
      </c>
      <c r="E69" s="39">
        <v>1</v>
      </c>
      <c r="F69" s="39">
        <v>1</v>
      </c>
      <c r="G69" s="39">
        <v>0</v>
      </c>
      <c r="H69" s="39">
        <v>0</v>
      </c>
    </row>
    <row r="70" spans="1:8" ht="25.5">
      <c r="A70" s="39">
        <v>3</v>
      </c>
      <c r="B70" s="39" t="s">
        <v>546</v>
      </c>
      <c r="C70" s="39" t="s">
        <v>635</v>
      </c>
      <c r="D70" s="39">
        <v>8</v>
      </c>
      <c r="E70" s="39">
        <v>7</v>
      </c>
      <c r="F70" s="39">
        <v>3</v>
      </c>
      <c r="G70" s="39">
        <v>1</v>
      </c>
      <c r="H70" s="39">
        <v>0</v>
      </c>
    </row>
    <row r="71" spans="1:8" ht="12.75">
      <c r="A71" s="39">
        <v>4</v>
      </c>
      <c r="B71" s="39" t="s">
        <v>636</v>
      </c>
      <c r="C71" s="39" t="s">
        <v>637</v>
      </c>
      <c r="D71" s="39">
        <v>12</v>
      </c>
      <c r="E71" s="39">
        <v>12</v>
      </c>
      <c r="F71" s="39">
        <v>12</v>
      </c>
      <c r="G71" s="39">
        <v>12</v>
      </c>
      <c r="H71" s="39">
        <v>0</v>
      </c>
    </row>
    <row r="72" spans="1:8" ht="12.75">
      <c r="A72" s="39">
        <v>5</v>
      </c>
      <c r="B72" s="39" t="s">
        <v>584</v>
      </c>
      <c r="C72" s="39" t="s">
        <v>638</v>
      </c>
      <c r="D72" s="39">
        <v>10</v>
      </c>
      <c r="E72" s="39">
        <v>0</v>
      </c>
      <c r="F72" s="39">
        <v>10</v>
      </c>
      <c r="G72" s="39">
        <v>0</v>
      </c>
      <c r="H72" s="39">
        <v>0</v>
      </c>
    </row>
    <row r="73" spans="1:8" ht="25.5">
      <c r="A73" s="39">
        <v>6</v>
      </c>
      <c r="B73" s="39" t="s">
        <v>586</v>
      </c>
      <c r="C73" s="39" t="s">
        <v>639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</row>
    <row r="74" spans="1:8" ht="25.5">
      <c r="A74" s="39">
        <v>7</v>
      </c>
      <c r="B74" s="39" t="s">
        <v>586</v>
      </c>
      <c r="C74" s="39" t="s">
        <v>640</v>
      </c>
      <c r="D74" s="39">
        <v>3</v>
      </c>
      <c r="E74" s="39">
        <v>0</v>
      </c>
      <c r="F74" s="39">
        <v>0</v>
      </c>
      <c r="G74" s="39">
        <v>0</v>
      </c>
      <c r="H74" s="39">
        <v>0</v>
      </c>
    </row>
    <row r="75" spans="1:8" ht="12.75">
      <c r="A75" s="39">
        <v>8</v>
      </c>
      <c r="B75" s="39" t="s">
        <v>604</v>
      </c>
      <c r="C75" s="39" t="s">
        <v>641</v>
      </c>
      <c r="D75" s="39">
        <v>5</v>
      </c>
      <c r="E75" s="39">
        <v>0</v>
      </c>
      <c r="F75" s="39">
        <v>5</v>
      </c>
      <c r="G75" s="39">
        <v>0</v>
      </c>
      <c r="H75" s="39">
        <v>0</v>
      </c>
    </row>
    <row r="76" spans="1:8" ht="12.75">
      <c r="A76" s="39">
        <v>9</v>
      </c>
      <c r="B76" s="39" t="s">
        <v>606</v>
      </c>
      <c r="C76" s="39" t="s">
        <v>642</v>
      </c>
      <c r="D76" s="39">
        <v>8</v>
      </c>
      <c r="E76" s="39">
        <v>1</v>
      </c>
      <c r="F76" s="39">
        <v>8</v>
      </c>
      <c r="G76" s="39">
        <v>1</v>
      </c>
      <c r="H76" s="39">
        <v>0</v>
      </c>
    </row>
    <row r="77" spans="1:8" s="57" customFormat="1" ht="12.75">
      <c r="A77" s="40">
        <v>9</v>
      </c>
      <c r="B77" s="40"/>
      <c r="C77" s="40" t="s">
        <v>643</v>
      </c>
      <c r="D77" s="40">
        <f>SUM(D68:D76)</f>
        <v>53</v>
      </c>
      <c r="E77" s="40">
        <f>SUM(E68:E76)</f>
        <v>21</v>
      </c>
      <c r="F77" s="40">
        <f>SUM(F68:F76)</f>
        <v>44</v>
      </c>
      <c r="G77" s="40">
        <f>SUM(G68:G76)</f>
        <v>14</v>
      </c>
      <c r="H77" s="40">
        <f>SUM(H68:H76)</f>
        <v>0</v>
      </c>
    </row>
    <row r="78" spans="1:8" ht="7.5" customHeight="1">
      <c r="A78" s="110"/>
      <c r="B78" s="111"/>
      <c r="C78" s="111"/>
      <c r="D78" s="111"/>
      <c r="E78" s="111"/>
      <c r="F78" s="111"/>
      <c r="G78" s="111"/>
      <c r="H78" s="112"/>
    </row>
    <row r="79" spans="1:8" s="57" customFormat="1" ht="12.75">
      <c r="A79" s="40">
        <f>(A10+A15+A59+A66+A77)</f>
        <v>64</v>
      </c>
      <c r="B79" s="40"/>
      <c r="C79" s="40" t="s">
        <v>644</v>
      </c>
      <c r="D79" s="40">
        <f>(D10+D15+D59+D66+D77)</f>
        <v>415</v>
      </c>
      <c r="E79" s="40">
        <f>(E10+E15+E59+E66+E77)</f>
        <v>103</v>
      </c>
      <c r="F79" s="40">
        <f>(F10+F15+F59+F66+F77)</f>
        <v>284</v>
      </c>
      <c r="G79" s="40">
        <f>(G10+G15+G59+G66+G77)</f>
        <v>62</v>
      </c>
      <c r="H79" s="40">
        <f>(H10+H15+H59+H66+H77)</f>
        <v>10</v>
      </c>
    </row>
  </sheetData>
  <sheetProtection password="CE88" sheet="1" objects="1" scenarios="1"/>
  <mergeCells count="9">
    <mergeCell ref="A1:H1"/>
    <mergeCell ref="A2:A4"/>
    <mergeCell ref="B2:B4"/>
    <mergeCell ref="C2:C4"/>
    <mergeCell ref="A78:H78"/>
    <mergeCell ref="A11:H11"/>
    <mergeCell ref="A16:H16"/>
    <mergeCell ref="A60:H60"/>
    <mergeCell ref="A67:H67"/>
  </mergeCells>
  <printOptions/>
  <pageMargins left="0.9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&amp;R&amp;P+90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4.421875" style="7" bestFit="1" customWidth="1"/>
    <col min="2" max="2" width="16.7109375" style="7" customWidth="1"/>
    <col min="3" max="3" width="51.7109375" style="7" customWidth="1"/>
    <col min="4" max="4" width="7.140625" style="7" customWidth="1"/>
    <col min="5" max="5" width="7.00390625" style="7" customWidth="1"/>
    <col min="6" max="6" width="6.28125" style="7" customWidth="1"/>
    <col min="7" max="7" width="7.140625" style="7" customWidth="1"/>
    <col min="8" max="8" width="7.421875" style="7" customWidth="1"/>
    <col min="9" max="9" width="7.28125" style="7" customWidth="1"/>
    <col min="10" max="10" width="6.7109375" style="7" customWidth="1"/>
    <col min="11" max="12" width="7.28125" style="7" customWidth="1"/>
    <col min="13" max="13" width="7.00390625" style="7" customWidth="1"/>
    <col min="14" max="16384" width="9.140625" style="7" customWidth="1"/>
  </cols>
  <sheetData>
    <row r="1" spans="1:13" ht="15.75">
      <c r="A1" s="146" t="s">
        <v>539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2.5">
      <c r="A2" s="116" t="s">
        <v>0</v>
      </c>
      <c r="B2" s="116" t="s">
        <v>1</v>
      </c>
      <c r="C2" s="116" t="s">
        <v>2</v>
      </c>
      <c r="D2" s="4" t="s">
        <v>268</v>
      </c>
      <c r="E2" s="4" t="s">
        <v>267</v>
      </c>
      <c r="F2" s="4" t="s">
        <v>266</v>
      </c>
      <c r="G2" s="4" t="s">
        <v>265</v>
      </c>
      <c r="H2" s="4" t="s">
        <v>264</v>
      </c>
      <c r="I2" s="4" t="s">
        <v>263</v>
      </c>
      <c r="J2" s="4" t="s">
        <v>262</v>
      </c>
      <c r="K2" s="4" t="s">
        <v>261</v>
      </c>
      <c r="L2" s="4" t="s">
        <v>260</v>
      </c>
      <c r="M2" s="4" t="s">
        <v>259</v>
      </c>
    </row>
    <row r="3" spans="1:13" ht="12.75">
      <c r="A3" s="116"/>
      <c r="B3" s="116"/>
      <c r="C3" s="116"/>
      <c r="D3" s="87" t="s">
        <v>258</v>
      </c>
      <c r="E3" s="87" t="s">
        <v>257</v>
      </c>
      <c r="F3" s="87" t="s">
        <v>256</v>
      </c>
      <c r="G3" s="87" t="s">
        <v>255</v>
      </c>
      <c r="H3" s="87" t="s">
        <v>540</v>
      </c>
      <c r="I3" s="114" t="s">
        <v>42</v>
      </c>
      <c r="J3" s="89"/>
      <c r="K3" s="89"/>
      <c r="L3" s="89"/>
      <c r="M3" s="89"/>
    </row>
    <row r="4" spans="1:13" ht="76.5" thickBot="1">
      <c r="A4" s="115"/>
      <c r="B4" s="115"/>
      <c r="C4" s="116"/>
      <c r="D4" s="115"/>
      <c r="E4" s="115"/>
      <c r="F4" s="115"/>
      <c r="G4" s="115"/>
      <c r="H4" s="115"/>
      <c r="I4" s="3" t="s">
        <v>541</v>
      </c>
      <c r="J4" s="3" t="s">
        <v>254</v>
      </c>
      <c r="K4" s="3" t="s">
        <v>253</v>
      </c>
      <c r="L4" s="3" t="s">
        <v>252</v>
      </c>
      <c r="M4" s="3" t="s">
        <v>180</v>
      </c>
    </row>
    <row r="5" spans="1:13" ht="13.5" hidden="1" thickBot="1">
      <c r="A5" s="117"/>
      <c r="B5" s="117"/>
      <c r="C5" s="143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38">
        <v>1</v>
      </c>
      <c r="B6" s="38" t="s">
        <v>544</v>
      </c>
      <c r="C6" s="38" t="s">
        <v>545</v>
      </c>
      <c r="D6" s="38">
        <v>0</v>
      </c>
      <c r="E6" s="38">
        <v>1</v>
      </c>
      <c r="F6" s="38">
        <v>0</v>
      </c>
      <c r="G6" s="38">
        <v>0</v>
      </c>
      <c r="H6" s="38">
        <v>48</v>
      </c>
      <c r="I6" s="38">
        <v>8</v>
      </c>
      <c r="J6" s="38">
        <v>0</v>
      </c>
      <c r="K6" s="38">
        <v>0</v>
      </c>
      <c r="L6" s="38">
        <v>0</v>
      </c>
      <c r="M6" s="38">
        <v>40</v>
      </c>
    </row>
    <row r="7" spans="1:13" ht="12.75">
      <c r="A7" s="39">
        <v>2</v>
      </c>
      <c r="B7" s="39" t="s">
        <v>546</v>
      </c>
      <c r="C7" s="39" t="s">
        <v>547</v>
      </c>
      <c r="D7" s="39">
        <v>0</v>
      </c>
      <c r="E7" s="39">
        <v>1</v>
      </c>
      <c r="F7" s="39">
        <v>0</v>
      </c>
      <c r="G7" s="39">
        <v>0</v>
      </c>
      <c r="H7" s="39">
        <v>52</v>
      </c>
      <c r="I7" s="39">
        <v>24</v>
      </c>
      <c r="J7" s="39">
        <v>0</v>
      </c>
      <c r="K7" s="39">
        <v>28</v>
      </c>
      <c r="L7" s="39">
        <v>0</v>
      </c>
      <c r="M7" s="39">
        <v>0</v>
      </c>
    </row>
    <row r="8" spans="1:13" ht="12.75">
      <c r="A8" s="39">
        <v>3</v>
      </c>
      <c r="B8" s="39" t="s">
        <v>546</v>
      </c>
      <c r="C8" s="39" t="s">
        <v>548</v>
      </c>
      <c r="D8" s="39">
        <v>0</v>
      </c>
      <c r="E8" s="39">
        <v>1</v>
      </c>
      <c r="F8" s="39">
        <v>0</v>
      </c>
      <c r="G8" s="39">
        <v>0</v>
      </c>
      <c r="H8" s="39">
        <v>244</v>
      </c>
      <c r="I8" s="39">
        <v>0</v>
      </c>
      <c r="J8" s="39">
        <v>0</v>
      </c>
      <c r="K8" s="39">
        <v>48</v>
      </c>
      <c r="L8" s="39">
        <v>0</v>
      </c>
      <c r="M8" s="39">
        <v>196</v>
      </c>
    </row>
    <row r="9" spans="1:13" ht="12.75">
      <c r="A9" s="39">
        <v>4</v>
      </c>
      <c r="B9" s="39" t="s">
        <v>546</v>
      </c>
      <c r="C9" s="39" t="s">
        <v>549</v>
      </c>
      <c r="D9" s="39">
        <v>0</v>
      </c>
      <c r="E9" s="39">
        <v>1</v>
      </c>
      <c r="F9" s="39">
        <v>0</v>
      </c>
      <c r="G9" s="39">
        <v>0</v>
      </c>
      <c r="H9" s="39">
        <v>24</v>
      </c>
      <c r="I9" s="39">
        <v>0</v>
      </c>
      <c r="J9" s="39">
        <v>16</v>
      </c>
      <c r="K9" s="39">
        <v>0</v>
      </c>
      <c r="L9" s="39">
        <v>0</v>
      </c>
      <c r="M9" s="39">
        <v>8</v>
      </c>
    </row>
    <row r="10" spans="1:13" ht="12.75">
      <c r="A10" s="39">
        <v>5</v>
      </c>
      <c r="B10" s="39" t="s">
        <v>550</v>
      </c>
      <c r="C10" s="39" t="s">
        <v>551</v>
      </c>
      <c r="D10" s="39">
        <v>0</v>
      </c>
      <c r="E10" s="39">
        <v>1</v>
      </c>
      <c r="F10" s="39">
        <v>0</v>
      </c>
      <c r="G10" s="39">
        <v>0</v>
      </c>
      <c r="H10" s="39">
        <v>66</v>
      </c>
      <c r="I10" s="39">
        <v>16</v>
      </c>
      <c r="J10" s="39">
        <v>8</v>
      </c>
      <c r="K10" s="39">
        <v>16</v>
      </c>
      <c r="L10" s="39">
        <v>8</v>
      </c>
      <c r="M10" s="39">
        <v>18</v>
      </c>
    </row>
    <row r="11" spans="1:13" s="57" customFormat="1" ht="12.75">
      <c r="A11" s="40">
        <v>5</v>
      </c>
      <c r="B11" s="40"/>
      <c r="C11" s="40" t="s">
        <v>552</v>
      </c>
      <c r="D11" s="40">
        <f aca="true" t="shared" si="0" ref="D11:M11">SUM(D6:D10)</f>
        <v>0</v>
      </c>
      <c r="E11" s="40">
        <f t="shared" si="0"/>
        <v>5</v>
      </c>
      <c r="F11" s="40">
        <f t="shared" si="0"/>
        <v>0</v>
      </c>
      <c r="G11" s="40">
        <f t="shared" si="0"/>
        <v>0</v>
      </c>
      <c r="H11" s="40">
        <f t="shared" si="0"/>
        <v>434</v>
      </c>
      <c r="I11" s="40">
        <f t="shared" si="0"/>
        <v>48</v>
      </c>
      <c r="J11" s="40">
        <f t="shared" si="0"/>
        <v>24</v>
      </c>
      <c r="K11" s="40">
        <f t="shared" si="0"/>
        <v>92</v>
      </c>
      <c r="L11" s="40">
        <f t="shared" si="0"/>
        <v>8</v>
      </c>
      <c r="M11" s="40">
        <f t="shared" si="0"/>
        <v>262</v>
      </c>
    </row>
    <row r="12" spans="1:13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1:13" ht="12.75">
      <c r="A13" s="39">
        <v>1</v>
      </c>
      <c r="B13" s="39" t="s">
        <v>546</v>
      </c>
      <c r="C13" s="39" t="s">
        <v>553</v>
      </c>
      <c r="D13" s="39">
        <v>1</v>
      </c>
      <c r="E13" s="39">
        <v>1</v>
      </c>
      <c r="F13" s="39">
        <v>0</v>
      </c>
      <c r="G13" s="39">
        <v>0</v>
      </c>
      <c r="H13" s="39">
        <v>40</v>
      </c>
      <c r="I13" s="39">
        <v>24</v>
      </c>
      <c r="J13" s="39">
        <v>0</v>
      </c>
      <c r="K13" s="39">
        <v>0</v>
      </c>
      <c r="L13" s="39">
        <v>16</v>
      </c>
      <c r="M13" s="39">
        <v>0</v>
      </c>
    </row>
    <row r="14" spans="1:13" ht="12.75">
      <c r="A14" s="39">
        <v>2</v>
      </c>
      <c r="B14" s="39" t="s">
        <v>554</v>
      </c>
      <c r="C14" s="39" t="s">
        <v>555</v>
      </c>
      <c r="D14" s="39">
        <v>0</v>
      </c>
      <c r="E14" s="39">
        <v>0</v>
      </c>
      <c r="F14" s="39">
        <v>0</v>
      </c>
      <c r="G14" s="39">
        <v>1</v>
      </c>
      <c r="H14" s="39">
        <v>88</v>
      </c>
      <c r="I14" s="39">
        <v>8</v>
      </c>
      <c r="J14" s="39">
        <v>0</v>
      </c>
      <c r="K14" s="39">
        <v>24</v>
      </c>
      <c r="L14" s="39">
        <v>8</v>
      </c>
      <c r="M14" s="39">
        <v>48</v>
      </c>
    </row>
    <row r="15" spans="1:13" ht="12.75">
      <c r="A15" s="39">
        <v>3</v>
      </c>
      <c r="B15" s="39" t="s">
        <v>556</v>
      </c>
      <c r="C15" s="39" t="s">
        <v>557</v>
      </c>
      <c r="D15" s="39">
        <v>0</v>
      </c>
      <c r="E15" s="39">
        <v>0</v>
      </c>
      <c r="F15" s="39">
        <v>0</v>
      </c>
      <c r="G15" s="39">
        <v>1</v>
      </c>
      <c r="H15" s="39">
        <v>48</v>
      </c>
      <c r="I15" s="39">
        <v>0</v>
      </c>
      <c r="J15" s="39">
        <v>0</v>
      </c>
      <c r="K15" s="39">
        <v>8</v>
      </c>
      <c r="L15" s="39">
        <v>0</v>
      </c>
      <c r="M15" s="39">
        <v>40</v>
      </c>
    </row>
    <row r="16" spans="1:13" s="57" customFormat="1" ht="12.75">
      <c r="A16" s="40">
        <v>3</v>
      </c>
      <c r="B16" s="40"/>
      <c r="C16" s="40" t="s">
        <v>558</v>
      </c>
      <c r="D16" s="40">
        <f aca="true" t="shared" si="1" ref="D16:M16">SUM(D13:D15)</f>
        <v>1</v>
      </c>
      <c r="E16" s="40">
        <f t="shared" si="1"/>
        <v>1</v>
      </c>
      <c r="F16" s="40">
        <f t="shared" si="1"/>
        <v>0</v>
      </c>
      <c r="G16" s="40">
        <f t="shared" si="1"/>
        <v>2</v>
      </c>
      <c r="H16" s="40">
        <f t="shared" si="1"/>
        <v>176</v>
      </c>
      <c r="I16" s="40">
        <f t="shared" si="1"/>
        <v>32</v>
      </c>
      <c r="J16" s="40">
        <f t="shared" si="1"/>
        <v>0</v>
      </c>
      <c r="K16" s="40">
        <f t="shared" si="1"/>
        <v>32</v>
      </c>
      <c r="L16" s="40">
        <f t="shared" si="1"/>
        <v>24</v>
      </c>
      <c r="M16" s="40">
        <f t="shared" si="1"/>
        <v>88</v>
      </c>
    </row>
    <row r="17" spans="1:13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1:13" ht="12.75">
      <c r="A18" s="39">
        <v>1</v>
      </c>
      <c r="B18" s="39" t="s">
        <v>559</v>
      </c>
      <c r="C18" s="39" t="s">
        <v>560</v>
      </c>
      <c r="D18" s="39">
        <v>0</v>
      </c>
      <c r="E18" s="39">
        <v>1</v>
      </c>
      <c r="F18" s="39">
        <v>0</v>
      </c>
      <c r="G18" s="39">
        <v>0</v>
      </c>
      <c r="H18" s="39">
        <v>5</v>
      </c>
      <c r="I18" s="39">
        <v>0</v>
      </c>
      <c r="J18" s="39">
        <v>0</v>
      </c>
      <c r="K18" s="39">
        <v>5</v>
      </c>
      <c r="L18" s="39">
        <v>0</v>
      </c>
      <c r="M18" s="39">
        <v>0</v>
      </c>
    </row>
    <row r="19" spans="1:13" ht="12.75">
      <c r="A19" s="39">
        <v>2</v>
      </c>
      <c r="B19" s="39" t="s">
        <v>559</v>
      </c>
      <c r="C19" s="39" t="s">
        <v>561</v>
      </c>
      <c r="D19" s="39">
        <v>1</v>
      </c>
      <c r="E19" s="39">
        <v>0</v>
      </c>
      <c r="F19" s="39">
        <v>0</v>
      </c>
      <c r="G19" s="39">
        <v>0</v>
      </c>
      <c r="H19" s="39">
        <v>40</v>
      </c>
      <c r="I19" s="39">
        <v>0</v>
      </c>
      <c r="J19" s="39">
        <v>0</v>
      </c>
      <c r="K19" s="39">
        <v>40</v>
      </c>
      <c r="L19" s="39">
        <v>0</v>
      </c>
      <c r="M19" s="39">
        <v>0</v>
      </c>
    </row>
    <row r="20" spans="1:13" ht="12.75">
      <c r="A20" s="39">
        <v>3</v>
      </c>
      <c r="B20" s="39" t="s">
        <v>562</v>
      </c>
      <c r="C20" s="39" t="s">
        <v>563</v>
      </c>
      <c r="D20" s="39">
        <v>0</v>
      </c>
      <c r="E20" s="39">
        <v>1</v>
      </c>
      <c r="F20" s="39">
        <v>0</v>
      </c>
      <c r="G20" s="39">
        <v>0</v>
      </c>
      <c r="H20" s="39">
        <v>142</v>
      </c>
      <c r="I20" s="39">
        <v>0</v>
      </c>
      <c r="J20" s="39">
        <v>10</v>
      </c>
      <c r="K20" s="39">
        <v>32</v>
      </c>
      <c r="L20" s="39">
        <v>0</v>
      </c>
      <c r="M20" s="39">
        <v>100</v>
      </c>
    </row>
    <row r="21" spans="1:13" ht="12.75">
      <c r="A21" s="39">
        <v>4</v>
      </c>
      <c r="B21" s="39" t="s">
        <v>564</v>
      </c>
      <c r="C21" s="39" t="s">
        <v>565</v>
      </c>
      <c r="D21" s="39">
        <v>0</v>
      </c>
      <c r="E21" s="39">
        <v>1</v>
      </c>
      <c r="F21" s="39">
        <v>0</v>
      </c>
      <c r="G21" s="39">
        <v>0</v>
      </c>
      <c r="H21" s="39">
        <v>48</v>
      </c>
      <c r="I21" s="39">
        <v>0</v>
      </c>
      <c r="J21" s="39">
        <v>8</v>
      </c>
      <c r="K21" s="39">
        <v>32</v>
      </c>
      <c r="L21" s="39">
        <v>0</v>
      </c>
      <c r="M21" s="39">
        <v>8</v>
      </c>
    </row>
    <row r="22" spans="1:13" ht="12.75">
      <c r="A22" s="39">
        <v>5</v>
      </c>
      <c r="B22" s="39" t="s">
        <v>544</v>
      </c>
      <c r="C22" s="39" t="s">
        <v>566</v>
      </c>
      <c r="D22" s="39">
        <v>0</v>
      </c>
      <c r="E22" s="39">
        <v>1</v>
      </c>
      <c r="F22" s="39">
        <v>0</v>
      </c>
      <c r="G22" s="39">
        <v>0</v>
      </c>
      <c r="H22" s="39">
        <v>40</v>
      </c>
      <c r="I22" s="39">
        <v>0</v>
      </c>
      <c r="J22" s="39">
        <v>16</v>
      </c>
      <c r="K22" s="39">
        <v>16</v>
      </c>
      <c r="L22" s="39">
        <v>0</v>
      </c>
      <c r="M22" s="39">
        <v>8</v>
      </c>
    </row>
    <row r="23" spans="1:13" ht="12.75">
      <c r="A23" s="39">
        <v>6</v>
      </c>
      <c r="B23" s="39" t="s">
        <v>567</v>
      </c>
      <c r="C23" s="39" t="s">
        <v>568</v>
      </c>
      <c r="D23" s="39">
        <v>0</v>
      </c>
      <c r="E23" s="39">
        <v>1</v>
      </c>
      <c r="F23" s="39">
        <v>0</v>
      </c>
      <c r="G23" s="39">
        <v>0</v>
      </c>
      <c r="H23" s="39">
        <v>344</v>
      </c>
      <c r="I23" s="39">
        <v>0</v>
      </c>
      <c r="J23" s="39">
        <v>8</v>
      </c>
      <c r="K23" s="39">
        <v>16</v>
      </c>
      <c r="L23" s="39">
        <v>0</v>
      </c>
      <c r="M23" s="39">
        <v>320</v>
      </c>
    </row>
    <row r="24" spans="1:13" ht="12.75">
      <c r="A24" s="39">
        <v>7</v>
      </c>
      <c r="B24" s="39" t="s">
        <v>546</v>
      </c>
      <c r="C24" s="39" t="s">
        <v>569</v>
      </c>
      <c r="D24" s="39">
        <v>1</v>
      </c>
      <c r="E24" s="39">
        <v>0</v>
      </c>
      <c r="F24" s="39">
        <v>0</v>
      </c>
      <c r="G24" s="39">
        <v>0</v>
      </c>
      <c r="H24" s="39">
        <v>36</v>
      </c>
      <c r="I24" s="39">
        <v>24</v>
      </c>
      <c r="J24" s="39">
        <v>0</v>
      </c>
      <c r="K24" s="39">
        <v>12</v>
      </c>
      <c r="L24" s="39">
        <v>0</v>
      </c>
      <c r="M24" s="39">
        <v>0</v>
      </c>
    </row>
    <row r="25" spans="1:13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</row>
    <row r="26" spans="1:13" ht="12.75">
      <c r="A26" s="39">
        <v>9</v>
      </c>
      <c r="B26" s="39" t="s">
        <v>546</v>
      </c>
      <c r="C26" s="39" t="s">
        <v>571</v>
      </c>
      <c r="D26" s="39">
        <v>1</v>
      </c>
      <c r="E26" s="39">
        <v>1</v>
      </c>
      <c r="F26" s="39">
        <v>0</v>
      </c>
      <c r="G26" s="39">
        <v>0</v>
      </c>
      <c r="H26" s="39">
        <v>42</v>
      </c>
      <c r="I26" s="39">
        <v>6</v>
      </c>
      <c r="J26" s="39">
        <v>0</v>
      </c>
      <c r="K26" s="39">
        <v>36</v>
      </c>
      <c r="L26" s="39">
        <v>0</v>
      </c>
      <c r="M26" s="39">
        <v>0</v>
      </c>
    </row>
    <row r="27" spans="1:13" ht="12.75">
      <c r="A27" s="39">
        <v>10</v>
      </c>
      <c r="B27" s="39" t="s">
        <v>546</v>
      </c>
      <c r="C27" s="39" t="s">
        <v>572</v>
      </c>
      <c r="D27" s="39">
        <v>1</v>
      </c>
      <c r="E27" s="39">
        <v>1</v>
      </c>
      <c r="F27" s="39">
        <v>0</v>
      </c>
      <c r="G27" s="39">
        <v>0</v>
      </c>
      <c r="H27" s="39">
        <v>100</v>
      </c>
      <c r="I27" s="39">
        <v>0</v>
      </c>
      <c r="J27" s="39">
        <v>40</v>
      </c>
      <c r="K27" s="39">
        <v>60</v>
      </c>
      <c r="L27" s="39">
        <v>0</v>
      </c>
      <c r="M27" s="39">
        <v>0</v>
      </c>
    </row>
    <row r="28" spans="1:13" ht="12.75">
      <c r="A28" s="39">
        <v>11</v>
      </c>
      <c r="B28" s="39" t="s">
        <v>546</v>
      </c>
      <c r="C28" s="39" t="s">
        <v>573</v>
      </c>
      <c r="D28" s="39">
        <v>1</v>
      </c>
      <c r="E28" s="39">
        <v>1</v>
      </c>
      <c r="F28" s="39">
        <v>0</v>
      </c>
      <c r="G28" s="39">
        <v>0</v>
      </c>
      <c r="H28" s="39">
        <v>24</v>
      </c>
      <c r="I28" s="39">
        <v>24</v>
      </c>
      <c r="J28" s="39">
        <v>0</v>
      </c>
      <c r="K28" s="39">
        <v>0</v>
      </c>
      <c r="L28" s="39">
        <v>0</v>
      </c>
      <c r="M28" s="39">
        <v>0</v>
      </c>
    </row>
    <row r="29" spans="1:13" ht="12.75">
      <c r="A29" s="39">
        <v>12</v>
      </c>
      <c r="B29" s="39" t="s">
        <v>546</v>
      </c>
      <c r="C29" s="39" t="s">
        <v>574</v>
      </c>
      <c r="D29" s="39">
        <v>0</v>
      </c>
      <c r="E29" s="39">
        <v>1</v>
      </c>
      <c r="F29" s="39">
        <v>0</v>
      </c>
      <c r="G29" s="39">
        <v>0</v>
      </c>
      <c r="H29" s="39">
        <v>88</v>
      </c>
      <c r="I29" s="39">
        <v>0</v>
      </c>
      <c r="J29" s="39">
        <v>8</v>
      </c>
      <c r="K29" s="39">
        <v>80</v>
      </c>
      <c r="L29" s="39">
        <v>0</v>
      </c>
      <c r="M29" s="39">
        <v>0</v>
      </c>
    </row>
    <row r="30" spans="1:13" ht="12.75">
      <c r="A30" s="39">
        <v>13</v>
      </c>
      <c r="B30" s="39" t="s">
        <v>546</v>
      </c>
      <c r="C30" s="39" t="s">
        <v>575</v>
      </c>
      <c r="D30" s="39">
        <v>0</v>
      </c>
      <c r="E30" s="39">
        <v>1</v>
      </c>
      <c r="F30" s="39">
        <v>0</v>
      </c>
      <c r="G30" s="39">
        <v>0</v>
      </c>
      <c r="H30" s="39">
        <v>149</v>
      </c>
      <c r="I30" s="39">
        <v>8</v>
      </c>
      <c r="J30" s="39">
        <v>0</v>
      </c>
      <c r="K30" s="39">
        <v>40</v>
      </c>
      <c r="L30" s="39">
        <v>45</v>
      </c>
      <c r="M30" s="39">
        <v>56</v>
      </c>
    </row>
    <row r="31" spans="1:13" ht="12.75">
      <c r="A31" s="39">
        <v>14</v>
      </c>
      <c r="B31" s="39" t="s">
        <v>576</v>
      </c>
      <c r="C31" s="39" t="s">
        <v>577</v>
      </c>
      <c r="D31" s="39">
        <v>0</v>
      </c>
      <c r="E31" s="39">
        <v>1</v>
      </c>
      <c r="F31" s="39">
        <v>1</v>
      </c>
      <c r="G31" s="39">
        <v>0</v>
      </c>
      <c r="H31" s="39">
        <v>48</v>
      </c>
      <c r="I31" s="39">
        <v>0</v>
      </c>
      <c r="J31" s="39">
        <v>0</v>
      </c>
      <c r="K31" s="39">
        <v>24</v>
      </c>
      <c r="L31" s="39">
        <v>0</v>
      </c>
      <c r="M31" s="39">
        <v>24</v>
      </c>
    </row>
    <row r="32" spans="1:13" ht="12.75">
      <c r="A32" s="39">
        <v>15</v>
      </c>
      <c r="B32" s="39" t="s">
        <v>578</v>
      </c>
      <c r="C32" s="39" t="s">
        <v>579</v>
      </c>
      <c r="D32" s="39">
        <v>1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ht="12.75">
      <c r="A33" s="39">
        <v>16</v>
      </c>
      <c r="B33" s="39" t="s">
        <v>580</v>
      </c>
      <c r="C33" s="39" t="s">
        <v>581</v>
      </c>
      <c r="D33" s="39">
        <v>0</v>
      </c>
      <c r="E33" s="39">
        <v>0</v>
      </c>
      <c r="F33" s="39">
        <v>0</v>
      </c>
      <c r="G33" s="39">
        <v>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</row>
    <row r="35" spans="1:13" ht="12.75">
      <c r="A35" s="39">
        <v>18</v>
      </c>
      <c r="B35" s="39" t="s">
        <v>584</v>
      </c>
      <c r="C35" s="39" t="s">
        <v>585</v>
      </c>
      <c r="D35" s="39">
        <v>0</v>
      </c>
      <c r="E35" s="39">
        <v>1</v>
      </c>
      <c r="F35" s="39">
        <v>1</v>
      </c>
      <c r="G35" s="39">
        <v>0</v>
      </c>
      <c r="H35" s="39">
        <v>168</v>
      </c>
      <c r="I35" s="39">
        <v>36</v>
      </c>
      <c r="J35" s="39">
        <v>36</v>
      </c>
      <c r="K35" s="39">
        <v>36</v>
      </c>
      <c r="L35" s="39">
        <v>0</v>
      </c>
      <c r="M35" s="39">
        <v>60</v>
      </c>
    </row>
    <row r="36" spans="1:13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</row>
    <row r="37" spans="1:13" ht="12.75">
      <c r="A37" s="39">
        <v>20</v>
      </c>
      <c r="B37" s="39" t="s">
        <v>550</v>
      </c>
      <c r="C37" s="39" t="s">
        <v>588</v>
      </c>
      <c r="D37" s="39">
        <v>0</v>
      </c>
      <c r="E37" s="39">
        <v>1</v>
      </c>
      <c r="F37" s="39">
        <v>0</v>
      </c>
      <c r="G37" s="39">
        <v>0</v>
      </c>
      <c r="H37" s="39">
        <v>20</v>
      </c>
      <c r="I37" s="39">
        <v>0</v>
      </c>
      <c r="J37" s="39">
        <v>0</v>
      </c>
      <c r="K37" s="39">
        <v>16</v>
      </c>
      <c r="L37" s="39">
        <v>4</v>
      </c>
      <c r="M37" s="39">
        <v>0</v>
      </c>
    </row>
    <row r="38" spans="1:13" ht="12.75">
      <c r="A38" s="39">
        <v>21</v>
      </c>
      <c r="B38" s="39" t="s">
        <v>589</v>
      </c>
      <c r="C38" s="39" t="s">
        <v>590</v>
      </c>
      <c r="D38" s="39">
        <v>0</v>
      </c>
      <c r="E38" s="39">
        <v>1</v>
      </c>
      <c r="F38" s="39">
        <v>0</v>
      </c>
      <c r="G38" s="39">
        <v>0</v>
      </c>
      <c r="H38" s="39">
        <v>54</v>
      </c>
      <c r="I38" s="39">
        <v>0</v>
      </c>
      <c r="J38" s="39">
        <v>4</v>
      </c>
      <c r="K38" s="39">
        <v>50</v>
      </c>
      <c r="L38" s="39">
        <v>0</v>
      </c>
      <c r="M38" s="39">
        <v>0</v>
      </c>
    </row>
    <row r="39" spans="1:13" ht="12.75">
      <c r="A39" s="39">
        <v>22</v>
      </c>
      <c r="B39" s="39" t="s">
        <v>589</v>
      </c>
      <c r="C39" s="39" t="s">
        <v>591</v>
      </c>
      <c r="D39" s="39">
        <v>0</v>
      </c>
      <c r="E39" s="39">
        <v>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ht="12.75">
      <c r="A40" s="39">
        <v>23</v>
      </c>
      <c r="B40" s="39" t="s">
        <v>592</v>
      </c>
      <c r="C40" s="39" t="s">
        <v>593</v>
      </c>
      <c r="D40" s="39">
        <v>0</v>
      </c>
      <c r="E40" s="39">
        <v>1</v>
      </c>
      <c r="F40" s="39">
        <v>0</v>
      </c>
      <c r="G40" s="39">
        <v>0</v>
      </c>
      <c r="H40" s="39">
        <v>80</v>
      </c>
      <c r="I40" s="39">
        <v>40</v>
      </c>
      <c r="J40" s="39">
        <v>40</v>
      </c>
      <c r="K40" s="39">
        <v>0</v>
      </c>
      <c r="L40" s="39">
        <v>0</v>
      </c>
      <c r="M40" s="39">
        <v>0</v>
      </c>
    </row>
    <row r="41" spans="1:13" ht="12.75">
      <c r="A41" s="39">
        <v>24</v>
      </c>
      <c r="B41" s="39" t="s">
        <v>594</v>
      </c>
      <c r="C41" s="39" t="s">
        <v>595</v>
      </c>
      <c r="D41" s="39">
        <v>0</v>
      </c>
      <c r="E41" s="39">
        <v>1</v>
      </c>
      <c r="F41" s="39">
        <v>0</v>
      </c>
      <c r="G41" s="39">
        <v>0</v>
      </c>
      <c r="H41" s="39">
        <v>24</v>
      </c>
      <c r="I41" s="39">
        <v>0</v>
      </c>
      <c r="J41" s="39">
        <v>0</v>
      </c>
      <c r="K41" s="39">
        <v>0</v>
      </c>
      <c r="L41" s="39">
        <v>0</v>
      </c>
      <c r="M41" s="39">
        <v>24</v>
      </c>
    </row>
    <row r="42" spans="1:13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</row>
    <row r="43" spans="1:13" ht="12.75">
      <c r="A43" s="39">
        <v>26</v>
      </c>
      <c r="B43" s="39" t="s">
        <v>597</v>
      </c>
      <c r="C43" s="39" t="s">
        <v>598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</row>
    <row r="44" spans="1:13" ht="12.75">
      <c r="A44" s="39">
        <v>27</v>
      </c>
      <c r="B44" s="39" t="s">
        <v>599</v>
      </c>
      <c r="C44" s="39" t="s">
        <v>600</v>
      </c>
      <c r="D44" s="39">
        <v>0</v>
      </c>
      <c r="E44" s="39">
        <v>1</v>
      </c>
      <c r="F44" s="39">
        <v>0</v>
      </c>
      <c r="G44" s="39">
        <v>1</v>
      </c>
      <c r="H44" s="39">
        <v>28</v>
      </c>
      <c r="I44" s="39">
        <v>4</v>
      </c>
      <c r="J44" s="39">
        <v>8</v>
      </c>
      <c r="K44" s="39">
        <v>8</v>
      </c>
      <c r="L44" s="39">
        <v>0</v>
      </c>
      <c r="M44" s="39">
        <v>8</v>
      </c>
    </row>
    <row r="45" spans="1:13" ht="12.75">
      <c r="A45" s="39">
        <v>28</v>
      </c>
      <c r="B45" s="39" t="s">
        <v>601</v>
      </c>
      <c r="C45" s="39" t="s">
        <v>602</v>
      </c>
      <c r="D45" s="39">
        <v>0</v>
      </c>
      <c r="E45" s="39">
        <v>1</v>
      </c>
      <c r="F45" s="39">
        <v>0</v>
      </c>
      <c r="G45" s="39">
        <v>0</v>
      </c>
      <c r="H45" s="39">
        <v>44</v>
      </c>
      <c r="I45" s="39">
        <v>0</v>
      </c>
      <c r="J45" s="39">
        <v>20</v>
      </c>
      <c r="K45" s="39">
        <v>24</v>
      </c>
      <c r="L45" s="39">
        <v>0</v>
      </c>
      <c r="M45" s="39">
        <v>0</v>
      </c>
    </row>
    <row r="46" spans="1:13" ht="12.75">
      <c r="A46" s="39">
        <v>29</v>
      </c>
      <c r="B46" s="39" t="s">
        <v>601</v>
      </c>
      <c r="C46" s="39" t="s">
        <v>603</v>
      </c>
      <c r="D46" s="39">
        <v>0</v>
      </c>
      <c r="E46" s="39">
        <v>1</v>
      </c>
      <c r="F46" s="39">
        <v>0</v>
      </c>
      <c r="G46" s="39">
        <v>0</v>
      </c>
      <c r="H46" s="39">
        <v>72</v>
      </c>
      <c r="I46" s="39">
        <v>36</v>
      </c>
      <c r="J46" s="39">
        <v>0</v>
      </c>
      <c r="K46" s="39">
        <v>0</v>
      </c>
      <c r="L46" s="39">
        <v>0</v>
      </c>
      <c r="M46" s="39">
        <v>36</v>
      </c>
    </row>
    <row r="47" spans="1:13" ht="12.75">
      <c r="A47" s="39">
        <v>30</v>
      </c>
      <c r="B47" s="39" t="s">
        <v>604</v>
      </c>
      <c r="C47" s="39" t="s">
        <v>605</v>
      </c>
      <c r="D47" s="39">
        <v>0</v>
      </c>
      <c r="E47" s="39">
        <v>1</v>
      </c>
      <c r="F47" s="39">
        <v>0</v>
      </c>
      <c r="G47" s="39">
        <v>0</v>
      </c>
      <c r="H47" s="39">
        <v>24</v>
      </c>
      <c r="I47" s="39">
        <v>0</v>
      </c>
      <c r="J47" s="39">
        <v>0</v>
      </c>
      <c r="K47" s="39">
        <v>24</v>
      </c>
      <c r="L47" s="39">
        <v>0</v>
      </c>
      <c r="M47" s="39">
        <v>0</v>
      </c>
    </row>
    <row r="48" spans="1:13" ht="12.75">
      <c r="A48" s="39">
        <v>31</v>
      </c>
      <c r="B48" s="39" t="s">
        <v>606</v>
      </c>
      <c r="C48" s="39" t="s">
        <v>607</v>
      </c>
      <c r="D48" s="39">
        <v>1</v>
      </c>
      <c r="E48" s="39">
        <v>0</v>
      </c>
      <c r="F48" s="39">
        <v>0</v>
      </c>
      <c r="G48" s="39">
        <v>0</v>
      </c>
      <c r="H48" s="39">
        <v>32</v>
      </c>
      <c r="I48" s="39">
        <v>0</v>
      </c>
      <c r="J48" s="39">
        <v>24</v>
      </c>
      <c r="K48" s="39">
        <v>8</v>
      </c>
      <c r="L48" s="39">
        <v>0</v>
      </c>
      <c r="M48" s="39">
        <v>0</v>
      </c>
    </row>
    <row r="49" spans="1:13" ht="12.75">
      <c r="A49" s="39">
        <v>32</v>
      </c>
      <c r="B49" s="39" t="s">
        <v>608</v>
      </c>
      <c r="C49" s="39" t="s">
        <v>609</v>
      </c>
      <c r="D49" s="39">
        <v>0</v>
      </c>
      <c r="E49" s="39">
        <v>1</v>
      </c>
      <c r="F49" s="39">
        <v>0</v>
      </c>
      <c r="G49" s="39">
        <v>0</v>
      </c>
      <c r="H49" s="39">
        <v>53</v>
      </c>
      <c r="I49" s="39">
        <v>5</v>
      </c>
      <c r="J49" s="39">
        <v>24</v>
      </c>
      <c r="K49" s="39">
        <v>16</v>
      </c>
      <c r="L49" s="39">
        <v>0</v>
      </c>
      <c r="M49" s="39">
        <v>8</v>
      </c>
    </row>
    <row r="50" spans="1:13" ht="12.75">
      <c r="A50" s="39">
        <v>33</v>
      </c>
      <c r="B50" s="39" t="s">
        <v>610</v>
      </c>
      <c r="C50" s="39" t="s">
        <v>611</v>
      </c>
      <c r="D50" s="39">
        <v>0</v>
      </c>
      <c r="E50" s="39">
        <v>1</v>
      </c>
      <c r="F50" s="39">
        <v>0</v>
      </c>
      <c r="G50" s="39">
        <v>0</v>
      </c>
      <c r="H50" s="39">
        <v>42</v>
      </c>
      <c r="I50" s="39">
        <v>0</v>
      </c>
      <c r="J50" s="39">
        <v>0</v>
      </c>
      <c r="K50" s="39">
        <v>0</v>
      </c>
      <c r="L50" s="39">
        <v>0</v>
      </c>
      <c r="M50" s="39">
        <v>42</v>
      </c>
    </row>
    <row r="51" spans="1:13" ht="12.75">
      <c r="A51" s="39">
        <v>34</v>
      </c>
      <c r="B51" s="39" t="s">
        <v>554</v>
      </c>
      <c r="C51" s="39" t="s">
        <v>612</v>
      </c>
      <c r="D51" s="39">
        <v>0</v>
      </c>
      <c r="E51" s="39">
        <v>1</v>
      </c>
      <c r="F51" s="39">
        <v>0</v>
      </c>
      <c r="G51" s="39">
        <v>0</v>
      </c>
      <c r="H51" s="39">
        <v>44</v>
      </c>
      <c r="I51" s="39">
        <v>12</v>
      </c>
      <c r="J51" s="39">
        <v>8</v>
      </c>
      <c r="K51" s="39">
        <v>12</v>
      </c>
      <c r="L51" s="39">
        <v>12</v>
      </c>
      <c r="M51" s="39">
        <v>0</v>
      </c>
    </row>
    <row r="52" spans="1:13" ht="12.75">
      <c r="A52" s="39">
        <v>35</v>
      </c>
      <c r="B52" s="39" t="s">
        <v>554</v>
      </c>
      <c r="C52" s="39" t="s">
        <v>613</v>
      </c>
      <c r="D52" s="39">
        <v>0</v>
      </c>
      <c r="E52" s="39">
        <v>1</v>
      </c>
      <c r="F52" s="39">
        <v>0</v>
      </c>
      <c r="G52" s="39">
        <v>0</v>
      </c>
      <c r="H52" s="39">
        <v>96</v>
      </c>
      <c r="I52" s="39">
        <v>0</v>
      </c>
      <c r="J52" s="39">
        <v>0</v>
      </c>
      <c r="K52" s="39">
        <v>48</v>
      </c>
      <c r="L52" s="39">
        <v>48</v>
      </c>
      <c r="M52" s="39">
        <v>0</v>
      </c>
    </row>
    <row r="53" spans="1:13" ht="12.75">
      <c r="A53" s="39">
        <v>36</v>
      </c>
      <c r="B53" s="39" t="s">
        <v>614</v>
      </c>
      <c r="C53" s="39" t="s">
        <v>615</v>
      </c>
      <c r="D53" s="39">
        <v>0</v>
      </c>
      <c r="E53" s="39">
        <v>1</v>
      </c>
      <c r="F53" s="39">
        <v>0</v>
      </c>
      <c r="G53" s="39">
        <v>0</v>
      </c>
      <c r="H53" s="39">
        <v>34</v>
      </c>
      <c r="I53" s="39">
        <v>4</v>
      </c>
      <c r="J53" s="39">
        <v>0</v>
      </c>
      <c r="K53" s="39">
        <v>30</v>
      </c>
      <c r="L53" s="39">
        <v>0</v>
      </c>
      <c r="M53" s="39">
        <v>0</v>
      </c>
    </row>
    <row r="54" spans="1:13" ht="12.75">
      <c r="A54" s="39">
        <v>37</v>
      </c>
      <c r="B54" s="39" t="s">
        <v>556</v>
      </c>
      <c r="C54" s="39" t="s">
        <v>616</v>
      </c>
      <c r="D54" s="39">
        <v>0</v>
      </c>
      <c r="E54" s="39">
        <v>1</v>
      </c>
      <c r="F54" s="39">
        <v>0</v>
      </c>
      <c r="G54" s="39">
        <v>0</v>
      </c>
      <c r="H54" s="39">
        <v>32</v>
      </c>
      <c r="I54" s="39">
        <v>0</v>
      </c>
      <c r="J54" s="39">
        <v>8</v>
      </c>
      <c r="K54" s="39">
        <v>24</v>
      </c>
      <c r="L54" s="39">
        <v>0</v>
      </c>
      <c r="M54" s="39">
        <v>0</v>
      </c>
    </row>
    <row r="55" spans="1:13" ht="12.75">
      <c r="A55" s="39">
        <v>38</v>
      </c>
      <c r="B55" s="39" t="s">
        <v>617</v>
      </c>
      <c r="C55" s="39" t="s">
        <v>618</v>
      </c>
      <c r="D55" s="39">
        <v>0</v>
      </c>
      <c r="E55" s="39">
        <v>1</v>
      </c>
      <c r="F55" s="39">
        <v>0</v>
      </c>
      <c r="G55" s="39">
        <v>0</v>
      </c>
      <c r="H55" s="39">
        <v>48</v>
      </c>
      <c r="I55" s="39">
        <v>8</v>
      </c>
      <c r="J55" s="39">
        <v>0</v>
      </c>
      <c r="K55" s="39">
        <v>16</v>
      </c>
      <c r="L55" s="39">
        <v>0</v>
      </c>
      <c r="M55" s="39">
        <v>24</v>
      </c>
    </row>
    <row r="56" spans="1:13" ht="12.75">
      <c r="A56" s="39">
        <v>39</v>
      </c>
      <c r="B56" s="39" t="s">
        <v>619</v>
      </c>
      <c r="C56" s="39" t="s">
        <v>620</v>
      </c>
      <c r="D56" s="39">
        <v>0</v>
      </c>
      <c r="E56" s="39">
        <v>1</v>
      </c>
      <c r="F56" s="39">
        <v>0</v>
      </c>
      <c r="G56" s="39">
        <v>0</v>
      </c>
      <c r="H56" s="39">
        <v>19</v>
      </c>
      <c r="I56" s="39">
        <v>0</v>
      </c>
      <c r="J56" s="39">
        <v>8</v>
      </c>
      <c r="K56" s="39">
        <v>6</v>
      </c>
      <c r="L56" s="39">
        <v>0</v>
      </c>
      <c r="M56" s="39">
        <v>5</v>
      </c>
    </row>
    <row r="57" spans="1:13" ht="12.75">
      <c r="A57" s="39">
        <v>40</v>
      </c>
      <c r="B57" s="39" t="s">
        <v>621</v>
      </c>
      <c r="C57" s="39" t="s">
        <v>622</v>
      </c>
      <c r="D57" s="39">
        <v>1</v>
      </c>
      <c r="E57" s="39">
        <v>0</v>
      </c>
      <c r="F57" s="39">
        <v>0</v>
      </c>
      <c r="G57" s="39">
        <v>0</v>
      </c>
      <c r="H57" s="39">
        <v>72</v>
      </c>
      <c r="I57" s="39">
        <v>8</v>
      </c>
      <c r="J57" s="39">
        <v>0</v>
      </c>
      <c r="K57" s="39">
        <v>24</v>
      </c>
      <c r="L57" s="39">
        <v>0</v>
      </c>
      <c r="M57" s="39">
        <v>40</v>
      </c>
    </row>
    <row r="58" spans="1:13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</row>
    <row r="59" spans="1:13" ht="12.75">
      <c r="A59" s="39">
        <v>42</v>
      </c>
      <c r="B59" s="39" t="s">
        <v>624</v>
      </c>
      <c r="C59" s="39" t="s">
        <v>625</v>
      </c>
      <c r="D59" s="39">
        <v>0</v>
      </c>
      <c r="E59" s="39">
        <v>1</v>
      </c>
      <c r="F59" s="39">
        <v>0</v>
      </c>
      <c r="G59" s="39">
        <v>0</v>
      </c>
      <c r="H59" s="39">
        <v>54</v>
      </c>
      <c r="I59" s="39">
        <v>44</v>
      </c>
      <c r="J59" s="39">
        <v>0</v>
      </c>
      <c r="K59" s="39">
        <v>10</v>
      </c>
      <c r="L59" s="39">
        <v>0</v>
      </c>
      <c r="M59" s="39">
        <v>0</v>
      </c>
    </row>
    <row r="60" spans="1:13" s="57" customFormat="1" ht="12.75">
      <c r="A60" s="40">
        <v>42</v>
      </c>
      <c r="B60" s="40"/>
      <c r="C60" s="40" t="s">
        <v>626</v>
      </c>
      <c r="D60" s="40">
        <f aca="true" t="shared" si="2" ref="D60:M60">SUM(D18:D59)</f>
        <v>8</v>
      </c>
      <c r="E60" s="40">
        <f t="shared" si="2"/>
        <v>30</v>
      </c>
      <c r="F60" s="40">
        <f t="shared" si="2"/>
        <v>2</v>
      </c>
      <c r="G60" s="40">
        <f t="shared" si="2"/>
        <v>2</v>
      </c>
      <c r="H60" s="40">
        <f t="shared" si="2"/>
        <v>2146</v>
      </c>
      <c r="I60" s="40">
        <f t="shared" si="2"/>
        <v>259</v>
      </c>
      <c r="J60" s="40">
        <f t="shared" si="2"/>
        <v>270</v>
      </c>
      <c r="K60" s="40">
        <f t="shared" si="2"/>
        <v>745</v>
      </c>
      <c r="L60" s="40">
        <f t="shared" si="2"/>
        <v>109</v>
      </c>
      <c r="M60" s="40">
        <f t="shared" si="2"/>
        <v>763</v>
      </c>
    </row>
    <row r="61" spans="1:13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</row>
    <row r="62" spans="1:13" ht="25.5">
      <c r="A62" s="39">
        <v>1</v>
      </c>
      <c r="B62" s="39" t="s">
        <v>559</v>
      </c>
      <c r="C62" s="39" t="s">
        <v>627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39">
        <v>3</v>
      </c>
      <c r="B64" s="39" t="s">
        <v>601</v>
      </c>
      <c r="C64" s="39" t="s">
        <v>629</v>
      </c>
      <c r="D64" s="39">
        <v>0</v>
      </c>
      <c r="E64" s="39">
        <v>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0</v>
      </c>
      <c r="H66" s="39">
        <v>32</v>
      </c>
      <c r="I66" s="39">
        <v>0</v>
      </c>
      <c r="J66" s="39">
        <v>32</v>
      </c>
      <c r="K66" s="39">
        <v>0</v>
      </c>
      <c r="L66" s="39">
        <v>0</v>
      </c>
      <c r="M66" s="39">
        <v>0</v>
      </c>
    </row>
    <row r="67" spans="1:13" s="57" customFormat="1" ht="12.75">
      <c r="A67" s="40">
        <v>5</v>
      </c>
      <c r="B67" s="40"/>
      <c r="C67" s="40" t="s">
        <v>632</v>
      </c>
      <c r="D67" s="40">
        <f aca="true" t="shared" si="3" ref="D67:M67">SUM(D62:D66)</f>
        <v>0</v>
      </c>
      <c r="E67" s="40">
        <f t="shared" si="3"/>
        <v>1</v>
      </c>
      <c r="F67" s="40">
        <f t="shared" si="3"/>
        <v>0</v>
      </c>
      <c r="G67" s="40">
        <f t="shared" si="3"/>
        <v>0</v>
      </c>
      <c r="H67" s="40">
        <f t="shared" si="3"/>
        <v>32</v>
      </c>
      <c r="I67" s="40">
        <f t="shared" si="3"/>
        <v>0</v>
      </c>
      <c r="J67" s="40">
        <f t="shared" si="3"/>
        <v>32</v>
      </c>
      <c r="K67" s="40">
        <f t="shared" si="3"/>
        <v>0</v>
      </c>
      <c r="L67" s="40">
        <f t="shared" si="3"/>
        <v>0</v>
      </c>
      <c r="M67" s="40">
        <f t="shared" si="3"/>
        <v>0</v>
      </c>
    </row>
    <row r="68" spans="1:13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2"/>
    </row>
    <row r="69" spans="1:13" ht="12.75">
      <c r="A69" s="39">
        <v>1</v>
      </c>
      <c r="B69" s="39" t="s">
        <v>562</v>
      </c>
      <c r="C69" s="39" t="s">
        <v>633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</row>
    <row r="70" spans="1:13" ht="25.5">
      <c r="A70" s="39">
        <v>2</v>
      </c>
      <c r="B70" s="39" t="s">
        <v>546</v>
      </c>
      <c r="C70" s="39" t="s">
        <v>634</v>
      </c>
      <c r="D70" s="39">
        <v>1</v>
      </c>
      <c r="E70" s="39">
        <v>0</v>
      </c>
      <c r="F70" s="39">
        <v>0</v>
      </c>
      <c r="G70" s="39">
        <v>0</v>
      </c>
      <c r="H70" s="39">
        <v>32</v>
      </c>
      <c r="I70" s="39">
        <v>0</v>
      </c>
      <c r="J70" s="39">
        <v>0</v>
      </c>
      <c r="K70" s="39">
        <v>32</v>
      </c>
      <c r="L70" s="39">
        <v>0</v>
      </c>
      <c r="M70" s="39">
        <v>0</v>
      </c>
    </row>
    <row r="71" spans="1:13" ht="25.5">
      <c r="A71" s="39">
        <v>3</v>
      </c>
      <c r="B71" s="39" t="s">
        <v>546</v>
      </c>
      <c r="C71" s="39" t="s">
        <v>635</v>
      </c>
      <c r="D71" s="39">
        <v>0</v>
      </c>
      <c r="E71" s="39">
        <v>1</v>
      </c>
      <c r="F71" s="39">
        <v>0</v>
      </c>
      <c r="G71" s="39">
        <v>0</v>
      </c>
      <c r="H71" s="39">
        <v>36</v>
      </c>
      <c r="I71" s="39">
        <v>0</v>
      </c>
      <c r="J71" s="39">
        <v>0</v>
      </c>
      <c r="K71" s="39">
        <v>0</v>
      </c>
      <c r="L71" s="39">
        <v>0</v>
      </c>
      <c r="M71" s="39">
        <v>36</v>
      </c>
    </row>
    <row r="72" spans="1:13" ht="12.75">
      <c r="A72" s="39">
        <v>4</v>
      </c>
      <c r="B72" s="39" t="s">
        <v>636</v>
      </c>
      <c r="C72" s="39" t="s">
        <v>637</v>
      </c>
      <c r="D72" s="39">
        <v>0</v>
      </c>
      <c r="E72" s="39">
        <v>1</v>
      </c>
      <c r="F72" s="39">
        <v>0</v>
      </c>
      <c r="G72" s="39">
        <v>0</v>
      </c>
      <c r="H72" s="39">
        <v>160</v>
      </c>
      <c r="I72" s="39">
        <v>128</v>
      </c>
      <c r="J72" s="39">
        <v>32</v>
      </c>
      <c r="K72" s="39">
        <v>0</v>
      </c>
      <c r="L72" s="39">
        <v>0</v>
      </c>
      <c r="M72" s="39">
        <v>0</v>
      </c>
    </row>
    <row r="73" spans="1:13" ht="12.75">
      <c r="A73" s="39">
        <v>5</v>
      </c>
      <c r="B73" s="39" t="s">
        <v>584</v>
      </c>
      <c r="C73" s="39" t="s">
        <v>638</v>
      </c>
      <c r="D73" s="39">
        <v>0</v>
      </c>
      <c r="E73" s="39">
        <v>1</v>
      </c>
      <c r="F73" s="39">
        <v>0</v>
      </c>
      <c r="G73" s="39">
        <v>0</v>
      </c>
      <c r="H73" s="39">
        <v>106</v>
      </c>
      <c r="I73" s="39">
        <v>40</v>
      </c>
      <c r="J73" s="39">
        <v>16</v>
      </c>
      <c r="K73" s="39">
        <v>0</v>
      </c>
      <c r="L73" s="39">
        <v>0</v>
      </c>
      <c r="M73" s="39">
        <v>50</v>
      </c>
    </row>
    <row r="74" spans="1:13" ht="25.5">
      <c r="A74" s="39">
        <v>6</v>
      </c>
      <c r="B74" s="39" t="s">
        <v>586</v>
      </c>
      <c r="C74" s="39" t="s">
        <v>639</v>
      </c>
      <c r="D74" s="39">
        <v>0</v>
      </c>
      <c r="E74" s="39">
        <v>1</v>
      </c>
      <c r="F74" s="39">
        <v>0</v>
      </c>
      <c r="G74" s="39">
        <v>0</v>
      </c>
      <c r="H74" s="39">
        <v>88</v>
      </c>
      <c r="I74" s="39">
        <v>72</v>
      </c>
      <c r="J74" s="39">
        <v>16</v>
      </c>
      <c r="K74" s="39">
        <v>0</v>
      </c>
      <c r="L74" s="39">
        <v>0</v>
      </c>
      <c r="M74" s="39">
        <v>0</v>
      </c>
    </row>
    <row r="75" spans="1:13" ht="25.5">
      <c r="A75" s="39">
        <v>7</v>
      </c>
      <c r="B75" s="39" t="s">
        <v>586</v>
      </c>
      <c r="C75" s="39" t="s">
        <v>640</v>
      </c>
      <c r="D75" s="39">
        <v>1</v>
      </c>
      <c r="E75" s="39">
        <v>1</v>
      </c>
      <c r="F75" s="39">
        <v>0</v>
      </c>
      <c r="G75" s="39">
        <v>0</v>
      </c>
      <c r="H75" s="39">
        <v>24</v>
      </c>
      <c r="I75" s="39">
        <v>0</v>
      </c>
      <c r="J75" s="39">
        <v>0</v>
      </c>
      <c r="K75" s="39">
        <v>24</v>
      </c>
      <c r="L75" s="39">
        <v>0</v>
      </c>
      <c r="M75" s="39">
        <v>0</v>
      </c>
    </row>
    <row r="76" spans="1:13" ht="12.75">
      <c r="A76" s="39">
        <v>8</v>
      </c>
      <c r="B76" s="39" t="s">
        <v>604</v>
      </c>
      <c r="C76" s="39" t="s">
        <v>641</v>
      </c>
      <c r="D76" s="39">
        <v>0</v>
      </c>
      <c r="E76" s="39">
        <v>1</v>
      </c>
      <c r="F76" s="39">
        <v>0</v>
      </c>
      <c r="G76" s="39">
        <v>0</v>
      </c>
      <c r="H76" s="39">
        <v>30</v>
      </c>
      <c r="I76" s="39">
        <v>0</v>
      </c>
      <c r="J76" s="39">
        <v>0</v>
      </c>
      <c r="K76" s="39">
        <v>30</v>
      </c>
      <c r="L76" s="39">
        <v>0</v>
      </c>
      <c r="M76" s="39">
        <v>0</v>
      </c>
    </row>
    <row r="77" spans="1:13" ht="12.75">
      <c r="A77" s="39">
        <v>9</v>
      </c>
      <c r="B77" s="39" t="s">
        <v>606</v>
      </c>
      <c r="C77" s="39" t="s">
        <v>642</v>
      </c>
      <c r="D77" s="39">
        <v>0</v>
      </c>
      <c r="E77" s="39">
        <v>1</v>
      </c>
      <c r="F77" s="39">
        <v>0</v>
      </c>
      <c r="G77" s="39">
        <v>0</v>
      </c>
      <c r="H77" s="39">
        <v>24</v>
      </c>
      <c r="I77" s="39">
        <v>6</v>
      </c>
      <c r="J77" s="39">
        <v>0</v>
      </c>
      <c r="K77" s="39">
        <v>8</v>
      </c>
      <c r="L77" s="39">
        <v>10</v>
      </c>
      <c r="M77" s="39">
        <v>0</v>
      </c>
    </row>
    <row r="78" spans="1:13" s="57" customFormat="1" ht="12.75">
      <c r="A78" s="40">
        <v>9</v>
      </c>
      <c r="B78" s="40"/>
      <c r="C78" s="40" t="s">
        <v>643</v>
      </c>
      <c r="D78" s="40">
        <f aca="true" t="shared" si="4" ref="D78:M78">SUM(D69:D77)</f>
        <v>2</v>
      </c>
      <c r="E78" s="40">
        <f t="shared" si="4"/>
        <v>8</v>
      </c>
      <c r="F78" s="40">
        <f t="shared" si="4"/>
        <v>0</v>
      </c>
      <c r="G78" s="40">
        <f t="shared" si="4"/>
        <v>0</v>
      </c>
      <c r="H78" s="40">
        <f t="shared" si="4"/>
        <v>500</v>
      </c>
      <c r="I78" s="40">
        <f t="shared" si="4"/>
        <v>246</v>
      </c>
      <c r="J78" s="40">
        <f t="shared" si="4"/>
        <v>64</v>
      </c>
      <c r="K78" s="40">
        <f t="shared" si="4"/>
        <v>94</v>
      </c>
      <c r="L78" s="40">
        <f t="shared" si="4"/>
        <v>10</v>
      </c>
      <c r="M78" s="40">
        <f t="shared" si="4"/>
        <v>86</v>
      </c>
    </row>
    <row r="79" spans="1:13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2"/>
    </row>
    <row r="80" spans="1:13" s="57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M80">(D11+D16+D60+D67+D78)</f>
        <v>11</v>
      </c>
      <c r="E80" s="40">
        <f t="shared" si="5"/>
        <v>45</v>
      </c>
      <c r="F80" s="40">
        <f t="shared" si="5"/>
        <v>2</v>
      </c>
      <c r="G80" s="40">
        <f t="shared" si="5"/>
        <v>4</v>
      </c>
      <c r="H80" s="40">
        <f t="shared" si="5"/>
        <v>3288</v>
      </c>
      <c r="I80" s="40">
        <f t="shared" si="5"/>
        <v>585</v>
      </c>
      <c r="J80" s="40">
        <f t="shared" si="5"/>
        <v>390</v>
      </c>
      <c r="K80" s="40">
        <f t="shared" si="5"/>
        <v>963</v>
      </c>
      <c r="L80" s="40">
        <f t="shared" si="5"/>
        <v>151</v>
      </c>
      <c r="M80" s="40">
        <f t="shared" si="5"/>
        <v>1199</v>
      </c>
    </row>
  </sheetData>
  <sheetProtection password="CE88" sheet="1" objects="1" scenarios="1"/>
  <mergeCells count="15">
    <mergeCell ref="A1:M1"/>
    <mergeCell ref="I3:M3"/>
    <mergeCell ref="A2:A5"/>
    <mergeCell ref="B2:B5"/>
    <mergeCell ref="C2:C5"/>
    <mergeCell ref="H3:H4"/>
    <mergeCell ref="D3:D4"/>
    <mergeCell ref="E3:E4"/>
    <mergeCell ref="F3:F4"/>
    <mergeCell ref="G3:G4"/>
    <mergeCell ref="A79:M79"/>
    <mergeCell ref="A12:M12"/>
    <mergeCell ref="A17:M17"/>
    <mergeCell ref="A61:M61"/>
    <mergeCell ref="A68:M68"/>
  </mergeCells>
  <printOptions horizontalCentered="1"/>
  <pageMargins left="0.7480314960629921" right="0.35433070866141736" top="0.6299212598425197" bottom="0.7480314960629921" header="0.4330708661417323" footer="0.5118110236220472"/>
  <pageSetup horizontalDpi="600" verticalDpi="600" orientation="landscape" paperSize="9" scale="95" r:id="rId1"/>
  <headerFooter alignWithMargins="0">
    <oddFooter>&amp;R&amp;P+93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51.7109375" style="0" customWidth="1"/>
    <col min="4" max="4" width="7.7109375" style="0" customWidth="1"/>
    <col min="5" max="5" width="7.140625" style="0" customWidth="1"/>
    <col min="6" max="8" width="5.7109375" style="0" customWidth="1"/>
    <col min="9" max="9" width="5.00390625" style="0" customWidth="1"/>
    <col min="10" max="10" width="6.140625" style="0" customWidth="1"/>
    <col min="11" max="12" width="5.8515625" style="0" customWidth="1"/>
    <col min="13" max="13" width="5.28125" style="0" customWidth="1"/>
    <col min="14" max="14" width="6.28125" style="0" customWidth="1"/>
  </cols>
  <sheetData>
    <row r="1" spans="1:14" s="15" customFormat="1" ht="15">
      <c r="A1" s="113" t="s">
        <v>511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1" customHeight="1">
      <c r="A2" s="116" t="s">
        <v>0</v>
      </c>
      <c r="B2" s="116" t="s">
        <v>1</v>
      </c>
      <c r="C2" s="116" t="s">
        <v>2</v>
      </c>
      <c r="D2" s="6" t="s">
        <v>221</v>
      </c>
      <c r="E2" s="6" t="s">
        <v>220</v>
      </c>
      <c r="F2" s="6" t="s">
        <v>219</v>
      </c>
      <c r="G2" s="6" t="s">
        <v>218</v>
      </c>
      <c r="H2" s="6" t="s">
        <v>217</v>
      </c>
      <c r="I2" s="6" t="s">
        <v>216</v>
      </c>
      <c r="J2" s="6" t="s">
        <v>215</v>
      </c>
      <c r="K2" s="6" t="s">
        <v>214</v>
      </c>
      <c r="L2" s="6" t="s">
        <v>213</v>
      </c>
      <c r="M2" s="6" t="s">
        <v>212</v>
      </c>
      <c r="N2" s="6" t="s">
        <v>211</v>
      </c>
    </row>
    <row r="3" spans="1:14" ht="9" customHeight="1">
      <c r="A3" s="116"/>
      <c r="B3" s="116"/>
      <c r="C3" s="116"/>
      <c r="D3" s="87" t="s">
        <v>491</v>
      </c>
      <c r="E3" s="87" t="s">
        <v>207</v>
      </c>
      <c r="F3" s="87" t="s">
        <v>206</v>
      </c>
      <c r="G3" s="114" t="s">
        <v>169</v>
      </c>
      <c r="H3" s="115"/>
      <c r="I3" s="115"/>
      <c r="J3" s="115"/>
      <c r="K3" s="115"/>
      <c r="L3" s="115"/>
      <c r="M3" s="115"/>
      <c r="N3" s="115"/>
    </row>
    <row r="4" spans="1:14" ht="110.25" customHeight="1" thickBot="1">
      <c r="A4" s="115"/>
      <c r="B4" s="115"/>
      <c r="C4" s="115"/>
      <c r="D4" s="115"/>
      <c r="E4" s="115"/>
      <c r="F4" s="115"/>
      <c r="G4" s="3" t="s">
        <v>210</v>
      </c>
      <c r="H4" s="3" t="s">
        <v>207</v>
      </c>
      <c r="I4" s="3" t="s">
        <v>206</v>
      </c>
      <c r="J4" s="3" t="s">
        <v>209</v>
      </c>
      <c r="K4" s="3" t="s">
        <v>208</v>
      </c>
      <c r="L4" s="3" t="s">
        <v>207</v>
      </c>
      <c r="M4" s="3" t="s">
        <v>206</v>
      </c>
      <c r="N4" s="3" t="s">
        <v>205</v>
      </c>
    </row>
    <row r="5" spans="1:14" ht="13.5" customHeight="1" hidden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  <c r="J5" s="27">
        <v>2007</v>
      </c>
      <c r="K5" s="27">
        <v>2007</v>
      </c>
      <c r="L5" s="27">
        <v>2007</v>
      </c>
      <c r="M5" s="27">
        <v>2007</v>
      </c>
      <c r="N5" s="27">
        <v>2007</v>
      </c>
    </row>
    <row r="6" spans="1:14" ht="12.75">
      <c r="A6" s="38">
        <v>1</v>
      </c>
      <c r="B6" s="38" t="s">
        <v>544</v>
      </c>
      <c r="C6" s="38" t="s">
        <v>545</v>
      </c>
      <c r="D6" s="38">
        <v>116</v>
      </c>
      <c r="E6" s="38">
        <v>89</v>
      </c>
      <c r="F6" s="38">
        <v>27</v>
      </c>
      <c r="G6" s="38">
        <v>25</v>
      </c>
      <c r="H6" s="38">
        <v>21</v>
      </c>
      <c r="I6" s="38">
        <v>4</v>
      </c>
      <c r="J6" s="38">
        <v>17</v>
      </c>
      <c r="K6" s="38">
        <v>9</v>
      </c>
      <c r="L6" s="38">
        <v>8</v>
      </c>
      <c r="M6" s="38">
        <v>1</v>
      </c>
      <c r="N6" s="38">
        <v>3</v>
      </c>
    </row>
    <row r="7" spans="1:14" ht="12.75">
      <c r="A7" s="39">
        <v>2</v>
      </c>
      <c r="B7" s="39" t="s">
        <v>546</v>
      </c>
      <c r="C7" s="39" t="s">
        <v>547</v>
      </c>
      <c r="D7" s="39">
        <v>85</v>
      </c>
      <c r="E7" s="39">
        <v>68</v>
      </c>
      <c r="F7" s="39">
        <v>17</v>
      </c>
      <c r="G7" s="39">
        <v>71</v>
      </c>
      <c r="H7" s="39">
        <v>57</v>
      </c>
      <c r="I7" s="39">
        <v>14</v>
      </c>
      <c r="J7" s="39">
        <v>51</v>
      </c>
      <c r="K7" s="39">
        <v>13</v>
      </c>
      <c r="L7" s="39">
        <v>10</v>
      </c>
      <c r="M7" s="39">
        <v>3</v>
      </c>
      <c r="N7" s="39">
        <v>7</v>
      </c>
    </row>
    <row r="8" spans="1:14" ht="12.75">
      <c r="A8" s="39">
        <v>3</v>
      </c>
      <c r="B8" s="39" t="s">
        <v>546</v>
      </c>
      <c r="C8" s="39" t="s">
        <v>548</v>
      </c>
      <c r="D8" s="39">
        <v>105</v>
      </c>
      <c r="E8" s="39">
        <v>84</v>
      </c>
      <c r="F8" s="39">
        <v>21</v>
      </c>
      <c r="G8" s="39">
        <v>88</v>
      </c>
      <c r="H8" s="39">
        <v>70</v>
      </c>
      <c r="I8" s="39">
        <v>18</v>
      </c>
      <c r="J8" s="39">
        <v>60</v>
      </c>
      <c r="K8" s="39">
        <v>15</v>
      </c>
      <c r="L8" s="39">
        <v>12</v>
      </c>
      <c r="M8" s="39">
        <v>3</v>
      </c>
      <c r="N8" s="39">
        <v>13</v>
      </c>
    </row>
    <row r="9" spans="1:14" ht="12.75">
      <c r="A9" s="39">
        <v>4</v>
      </c>
      <c r="B9" s="39" t="s">
        <v>546</v>
      </c>
      <c r="C9" s="39" t="s">
        <v>549</v>
      </c>
      <c r="D9" s="39">
        <v>67</v>
      </c>
      <c r="E9" s="39">
        <v>56</v>
      </c>
      <c r="F9" s="39">
        <v>11</v>
      </c>
      <c r="G9" s="39">
        <v>57</v>
      </c>
      <c r="H9" s="39">
        <v>48</v>
      </c>
      <c r="I9" s="39">
        <v>9</v>
      </c>
      <c r="J9" s="39">
        <v>31</v>
      </c>
      <c r="K9" s="39">
        <v>10</v>
      </c>
      <c r="L9" s="39">
        <v>8</v>
      </c>
      <c r="M9" s="39">
        <v>2</v>
      </c>
      <c r="N9" s="39">
        <v>0</v>
      </c>
    </row>
    <row r="10" spans="1:14" ht="12.75">
      <c r="A10" s="39">
        <v>5</v>
      </c>
      <c r="B10" s="39" t="s">
        <v>550</v>
      </c>
      <c r="C10" s="39" t="s">
        <v>551</v>
      </c>
      <c r="D10" s="39">
        <v>118</v>
      </c>
      <c r="E10" s="39">
        <v>93</v>
      </c>
      <c r="F10" s="39">
        <v>25</v>
      </c>
      <c r="G10" s="39">
        <v>28</v>
      </c>
      <c r="H10" s="39">
        <v>26</v>
      </c>
      <c r="I10" s="39">
        <v>2</v>
      </c>
      <c r="J10" s="39">
        <v>20</v>
      </c>
      <c r="K10" s="39">
        <v>6</v>
      </c>
      <c r="L10" s="39">
        <v>6</v>
      </c>
      <c r="M10" s="39">
        <v>0</v>
      </c>
      <c r="N10" s="39">
        <v>4</v>
      </c>
    </row>
    <row r="11" spans="1:14" s="41" customFormat="1" ht="12.75">
      <c r="A11" s="40">
        <v>5</v>
      </c>
      <c r="B11" s="40"/>
      <c r="C11" s="40" t="s">
        <v>552</v>
      </c>
      <c r="D11" s="40">
        <f aca="true" t="shared" si="0" ref="D11:N11">SUM(D6:D10)</f>
        <v>491</v>
      </c>
      <c r="E11" s="40">
        <f t="shared" si="0"/>
        <v>390</v>
      </c>
      <c r="F11" s="40">
        <f t="shared" si="0"/>
        <v>101</v>
      </c>
      <c r="G11" s="40">
        <f t="shared" si="0"/>
        <v>269</v>
      </c>
      <c r="H11" s="40">
        <f t="shared" si="0"/>
        <v>222</v>
      </c>
      <c r="I11" s="40">
        <f t="shared" si="0"/>
        <v>47</v>
      </c>
      <c r="J11" s="40">
        <f t="shared" si="0"/>
        <v>179</v>
      </c>
      <c r="K11" s="40">
        <f t="shared" si="0"/>
        <v>53</v>
      </c>
      <c r="L11" s="40">
        <f t="shared" si="0"/>
        <v>44</v>
      </c>
      <c r="M11" s="40">
        <f t="shared" si="0"/>
        <v>9</v>
      </c>
      <c r="N11" s="40">
        <f t="shared" si="0"/>
        <v>27</v>
      </c>
    </row>
    <row r="12" spans="1:14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</row>
    <row r="13" spans="1:14" ht="12.75">
      <c r="A13" s="39">
        <v>1</v>
      </c>
      <c r="B13" s="39" t="s">
        <v>546</v>
      </c>
      <c r="C13" s="39" t="s">
        <v>553</v>
      </c>
      <c r="D13" s="39">
        <v>76</v>
      </c>
      <c r="E13" s="39">
        <v>55</v>
      </c>
      <c r="F13" s="39">
        <v>21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ht="12.75">
      <c r="A14" s="39">
        <v>2</v>
      </c>
      <c r="B14" s="39" t="s">
        <v>554</v>
      </c>
      <c r="C14" s="39" t="s">
        <v>555</v>
      </c>
      <c r="D14" s="39">
        <v>123</v>
      </c>
      <c r="E14" s="39">
        <v>106</v>
      </c>
      <c r="F14" s="39">
        <v>17</v>
      </c>
      <c r="G14" s="39">
        <v>0</v>
      </c>
      <c r="H14" s="39">
        <v>0</v>
      </c>
      <c r="I14" s="39">
        <v>0</v>
      </c>
      <c r="J14" s="39">
        <v>0</v>
      </c>
      <c r="K14" s="39">
        <v>6</v>
      </c>
      <c r="L14" s="39">
        <v>5</v>
      </c>
      <c r="M14" s="39">
        <v>1</v>
      </c>
      <c r="N14" s="39">
        <v>0</v>
      </c>
    </row>
    <row r="15" spans="1:14" ht="12.75">
      <c r="A15" s="39">
        <v>3</v>
      </c>
      <c r="B15" s="39" t="s">
        <v>556</v>
      </c>
      <c r="C15" s="39" t="s">
        <v>557</v>
      </c>
      <c r="D15" s="39">
        <v>32</v>
      </c>
      <c r="E15" s="39">
        <v>25</v>
      </c>
      <c r="F15" s="39">
        <v>7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1:14" s="41" customFormat="1" ht="12.75">
      <c r="A16" s="40">
        <v>3</v>
      </c>
      <c r="B16" s="40"/>
      <c r="C16" s="40" t="s">
        <v>558</v>
      </c>
      <c r="D16" s="40">
        <f aca="true" t="shared" si="1" ref="D16:N16">SUM(D13:D15)</f>
        <v>231</v>
      </c>
      <c r="E16" s="40">
        <f t="shared" si="1"/>
        <v>186</v>
      </c>
      <c r="F16" s="40">
        <f t="shared" si="1"/>
        <v>45</v>
      </c>
      <c r="G16" s="40">
        <f t="shared" si="1"/>
        <v>0</v>
      </c>
      <c r="H16" s="40">
        <f t="shared" si="1"/>
        <v>0</v>
      </c>
      <c r="I16" s="40">
        <f t="shared" si="1"/>
        <v>0</v>
      </c>
      <c r="J16" s="40">
        <f t="shared" si="1"/>
        <v>0</v>
      </c>
      <c r="K16" s="40">
        <f t="shared" si="1"/>
        <v>6</v>
      </c>
      <c r="L16" s="40">
        <f t="shared" si="1"/>
        <v>5</v>
      </c>
      <c r="M16" s="40">
        <f t="shared" si="1"/>
        <v>1</v>
      </c>
      <c r="N16" s="40">
        <f t="shared" si="1"/>
        <v>0</v>
      </c>
    </row>
    <row r="17" spans="1:14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</row>
    <row r="18" spans="1:14" ht="12.75">
      <c r="A18" s="39">
        <v>1</v>
      </c>
      <c r="B18" s="39" t="s">
        <v>559</v>
      </c>
      <c r="C18" s="39" t="s">
        <v>560</v>
      </c>
      <c r="D18" s="39">
        <v>70</v>
      </c>
      <c r="E18" s="39">
        <v>55</v>
      </c>
      <c r="F18" s="39">
        <v>15</v>
      </c>
      <c r="G18" s="39">
        <v>1</v>
      </c>
      <c r="H18" s="39">
        <v>1</v>
      </c>
      <c r="I18" s="39">
        <v>0</v>
      </c>
      <c r="J18" s="39">
        <v>0</v>
      </c>
      <c r="K18" s="39">
        <v>6</v>
      </c>
      <c r="L18" s="39">
        <v>5</v>
      </c>
      <c r="M18" s="39">
        <v>1</v>
      </c>
      <c r="N18" s="39">
        <v>0</v>
      </c>
    </row>
    <row r="19" spans="1:14" ht="12.75">
      <c r="A19" s="39">
        <v>2</v>
      </c>
      <c r="B19" s="39" t="s">
        <v>559</v>
      </c>
      <c r="C19" s="39" t="s">
        <v>561</v>
      </c>
      <c r="D19" s="39">
        <v>45</v>
      </c>
      <c r="E19" s="39">
        <v>44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ht="12.75">
      <c r="A20" s="39">
        <v>3</v>
      </c>
      <c r="B20" s="39" t="s">
        <v>562</v>
      </c>
      <c r="C20" s="39" t="s">
        <v>563</v>
      </c>
      <c r="D20" s="39">
        <v>64</v>
      </c>
      <c r="E20" s="39">
        <v>64</v>
      </c>
      <c r="F20" s="39">
        <v>0</v>
      </c>
      <c r="G20" s="39">
        <v>1</v>
      </c>
      <c r="H20" s="39">
        <v>1</v>
      </c>
      <c r="I20" s="39">
        <v>0</v>
      </c>
      <c r="J20" s="39">
        <v>0</v>
      </c>
      <c r="K20" s="39">
        <v>5</v>
      </c>
      <c r="L20" s="39">
        <v>5</v>
      </c>
      <c r="M20" s="39">
        <v>0</v>
      </c>
      <c r="N20" s="39">
        <v>0</v>
      </c>
    </row>
    <row r="21" spans="1:14" ht="12.75">
      <c r="A21" s="39">
        <v>4</v>
      </c>
      <c r="B21" s="39" t="s">
        <v>564</v>
      </c>
      <c r="C21" s="39" t="s">
        <v>565</v>
      </c>
      <c r="D21" s="39">
        <v>55</v>
      </c>
      <c r="E21" s="39">
        <v>38</v>
      </c>
      <c r="F21" s="39">
        <v>17</v>
      </c>
      <c r="G21" s="39">
        <v>0</v>
      </c>
      <c r="H21" s="39">
        <v>0</v>
      </c>
      <c r="I21" s="39">
        <v>0</v>
      </c>
      <c r="J21" s="39">
        <v>0</v>
      </c>
      <c r="K21" s="39">
        <v>3</v>
      </c>
      <c r="L21" s="39">
        <v>3</v>
      </c>
      <c r="M21" s="39">
        <v>0</v>
      </c>
      <c r="N21" s="39">
        <v>0</v>
      </c>
    </row>
    <row r="22" spans="1:14" ht="12.75">
      <c r="A22" s="39">
        <v>5</v>
      </c>
      <c r="B22" s="39" t="s">
        <v>544</v>
      </c>
      <c r="C22" s="39" t="s">
        <v>566</v>
      </c>
      <c r="D22" s="39">
        <v>81</v>
      </c>
      <c r="E22" s="39">
        <v>68</v>
      </c>
      <c r="F22" s="39">
        <v>13</v>
      </c>
      <c r="G22" s="39">
        <v>4</v>
      </c>
      <c r="H22" s="39">
        <v>4</v>
      </c>
      <c r="I22" s="39">
        <v>0</v>
      </c>
      <c r="J22" s="39">
        <v>0</v>
      </c>
      <c r="K22" s="39">
        <v>2</v>
      </c>
      <c r="L22" s="39">
        <v>2</v>
      </c>
      <c r="M22" s="39">
        <v>0</v>
      </c>
      <c r="N22" s="39">
        <v>0</v>
      </c>
    </row>
    <row r="23" spans="1:14" ht="12.75">
      <c r="A23" s="39">
        <v>6</v>
      </c>
      <c r="B23" s="39" t="s">
        <v>567</v>
      </c>
      <c r="C23" s="39" t="s">
        <v>568</v>
      </c>
      <c r="D23" s="39">
        <v>36</v>
      </c>
      <c r="E23" s="39">
        <v>36</v>
      </c>
      <c r="F23" s="39">
        <v>0</v>
      </c>
      <c r="G23" s="39">
        <v>1</v>
      </c>
      <c r="H23" s="39">
        <v>1</v>
      </c>
      <c r="I23" s="39">
        <v>0</v>
      </c>
      <c r="J23" s="39">
        <v>0</v>
      </c>
      <c r="K23" s="39">
        <v>4</v>
      </c>
      <c r="L23" s="39">
        <v>4</v>
      </c>
      <c r="M23" s="39">
        <v>0</v>
      </c>
      <c r="N23" s="39">
        <v>3</v>
      </c>
    </row>
    <row r="24" spans="1:14" ht="12.75">
      <c r="A24" s="39">
        <v>7</v>
      </c>
      <c r="B24" s="39" t="s">
        <v>546</v>
      </c>
      <c r="C24" s="39" t="s">
        <v>569</v>
      </c>
      <c r="D24" s="39">
        <v>35</v>
      </c>
      <c r="E24" s="39">
        <v>25</v>
      </c>
      <c r="F24" s="39">
        <v>10</v>
      </c>
      <c r="G24" s="39">
        <v>0</v>
      </c>
      <c r="H24" s="39">
        <v>0</v>
      </c>
      <c r="I24" s="39">
        <v>0</v>
      </c>
      <c r="J24" s="39">
        <v>0</v>
      </c>
      <c r="K24" s="39">
        <v>4</v>
      </c>
      <c r="L24" s="39">
        <v>4</v>
      </c>
      <c r="M24" s="39">
        <v>0</v>
      </c>
      <c r="N24" s="39">
        <v>0</v>
      </c>
    </row>
    <row r="25" spans="1:14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</row>
    <row r="26" spans="1:14" ht="12.75">
      <c r="A26" s="39">
        <v>9</v>
      </c>
      <c r="B26" s="39" t="s">
        <v>546</v>
      </c>
      <c r="C26" s="39" t="s">
        <v>571</v>
      </c>
      <c r="D26" s="39">
        <v>44</v>
      </c>
      <c r="E26" s="39">
        <v>34</v>
      </c>
      <c r="F26" s="39">
        <v>10</v>
      </c>
      <c r="G26" s="39">
        <v>2</v>
      </c>
      <c r="H26" s="39">
        <v>2</v>
      </c>
      <c r="I26" s="39">
        <v>0</v>
      </c>
      <c r="J26" s="39">
        <v>0</v>
      </c>
      <c r="K26" s="39">
        <v>3</v>
      </c>
      <c r="L26" s="39">
        <v>3</v>
      </c>
      <c r="M26" s="39">
        <v>0</v>
      </c>
      <c r="N26" s="39">
        <v>0</v>
      </c>
    </row>
    <row r="27" spans="1:14" ht="12.75">
      <c r="A27" s="39">
        <v>10</v>
      </c>
      <c r="B27" s="39" t="s">
        <v>546</v>
      </c>
      <c r="C27" s="39" t="s">
        <v>572</v>
      </c>
      <c r="D27" s="39">
        <v>54</v>
      </c>
      <c r="E27" s="39">
        <v>29</v>
      </c>
      <c r="F27" s="39">
        <v>25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1:14" ht="12.75">
      <c r="A28" s="39">
        <v>11</v>
      </c>
      <c r="B28" s="39" t="s">
        <v>546</v>
      </c>
      <c r="C28" s="39" t="s">
        <v>573</v>
      </c>
      <c r="D28" s="39">
        <v>77</v>
      </c>
      <c r="E28" s="39">
        <v>53</v>
      </c>
      <c r="F28" s="39">
        <v>24</v>
      </c>
      <c r="G28" s="39">
        <v>4</v>
      </c>
      <c r="H28" s="39">
        <v>1</v>
      </c>
      <c r="I28" s="39">
        <v>3</v>
      </c>
      <c r="J28" s="39">
        <v>0</v>
      </c>
      <c r="K28" s="39">
        <v>8</v>
      </c>
      <c r="L28" s="39">
        <v>5</v>
      </c>
      <c r="M28" s="39">
        <v>3</v>
      </c>
      <c r="N28" s="39">
        <v>5</v>
      </c>
    </row>
    <row r="29" spans="1:14" ht="12.75">
      <c r="A29" s="39">
        <v>12</v>
      </c>
      <c r="B29" s="39" t="s">
        <v>546</v>
      </c>
      <c r="C29" s="39" t="s">
        <v>574</v>
      </c>
      <c r="D29" s="39">
        <v>77</v>
      </c>
      <c r="E29" s="39">
        <v>59</v>
      </c>
      <c r="F29" s="39">
        <v>18</v>
      </c>
      <c r="G29" s="39">
        <v>1</v>
      </c>
      <c r="H29" s="39">
        <v>1</v>
      </c>
      <c r="I29" s="39">
        <v>0</v>
      </c>
      <c r="J29" s="39">
        <v>0</v>
      </c>
      <c r="K29" s="39">
        <v>3</v>
      </c>
      <c r="L29" s="39">
        <v>3</v>
      </c>
      <c r="M29" s="39">
        <v>0</v>
      </c>
      <c r="N29" s="39">
        <v>2</v>
      </c>
    </row>
    <row r="30" spans="1:14" ht="12.75">
      <c r="A30" s="39">
        <v>13</v>
      </c>
      <c r="B30" s="39" t="s">
        <v>546</v>
      </c>
      <c r="C30" s="39" t="s">
        <v>575</v>
      </c>
      <c r="D30" s="39">
        <v>48</v>
      </c>
      <c r="E30" s="39">
        <v>43</v>
      </c>
      <c r="F30" s="39">
        <v>5</v>
      </c>
      <c r="G30" s="39">
        <v>0</v>
      </c>
      <c r="H30" s="39">
        <v>0</v>
      </c>
      <c r="I30" s="39">
        <v>0</v>
      </c>
      <c r="J30" s="39">
        <v>0</v>
      </c>
      <c r="K30" s="39">
        <v>1</v>
      </c>
      <c r="L30" s="39">
        <v>1</v>
      </c>
      <c r="M30" s="39">
        <v>0</v>
      </c>
      <c r="N30" s="39">
        <v>0</v>
      </c>
    </row>
    <row r="31" spans="1:14" ht="12.75">
      <c r="A31" s="39">
        <v>14</v>
      </c>
      <c r="B31" s="39" t="s">
        <v>576</v>
      </c>
      <c r="C31" s="39" t="s">
        <v>577</v>
      </c>
      <c r="D31" s="39">
        <v>32</v>
      </c>
      <c r="E31" s="39">
        <v>32</v>
      </c>
      <c r="F31" s="39">
        <v>0</v>
      </c>
      <c r="G31" s="39">
        <v>2</v>
      </c>
      <c r="H31" s="39">
        <v>2</v>
      </c>
      <c r="I31" s="39">
        <v>0</v>
      </c>
      <c r="J31" s="39">
        <v>0</v>
      </c>
      <c r="K31" s="39">
        <v>2</v>
      </c>
      <c r="L31" s="39">
        <v>2</v>
      </c>
      <c r="M31" s="39">
        <v>0</v>
      </c>
      <c r="N31" s="39">
        <v>0</v>
      </c>
    </row>
    <row r="32" spans="1:14" ht="12.75">
      <c r="A32" s="39">
        <v>15</v>
      </c>
      <c r="B32" s="39" t="s">
        <v>578</v>
      </c>
      <c r="C32" s="39" t="s">
        <v>579</v>
      </c>
      <c r="D32" s="39">
        <v>48</v>
      </c>
      <c r="E32" s="39">
        <v>45</v>
      </c>
      <c r="F32" s="39">
        <v>3</v>
      </c>
      <c r="G32" s="39">
        <v>3</v>
      </c>
      <c r="H32" s="39">
        <v>0</v>
      </c>
      <c r="I32" s="39">
        <v>3</v>
      </c>
      <c r="J32" s="39">
        <v>0</v>
      </c>
      <c r="K32" s="39">
        <v>4</v>
      </c>
      <c r="L32" s="39">
        <v>4</v>
      </c>
      <c r="M32" s="39">
        <v>0</v>
      </c>
      <c r="N32" s="39">
        <v>0</v>
      </c>
    </row>
    <row r="33" spans="1:14" ht="12.75">
      <c r="A33" s="39">
        <v>16</v>
      </c>
      <c r="B33" s="39" t="s">
        <v>580</v>
      </c>
      <c r="C33" s="39" t="s">
        <v>581</v>
      </c>
      <c r="D33" s="39">
        <v>15</v>
      </c>
      <c r="E33" s="39">
        <v>15</v>
      </c>
      <c r="F33" s="39">
        <v>0</v>
      </c>
      <c r="G33" s="39">
        <v>1</v>
      </c>
      <c r="H33" s="39">
        <v>1</v>
      </c>
      <c r="I33" s="39">
        <v>0</v>
      </c>
      <c r="J33" s="39">
        <v>1</v>
      </c>
      <c r="K33" s="39">
        <v>3</v>
      </c>
      <c r="L33" s="39">
        <v>3</v>
      </c>
      <c r="M33" s="39">
        <v>0</v>
      </c>
      <c r="N33" s="39">
        <v>1</v>
      </c>
    </row>
    <row r="34" spans="1:14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</row>
    <row r="35" spans="1:14" ht="12.75">
      <c r="A35" s="39">
        <v>18</v>
      </c>
      <c r="B35" s="39" t="s">
        <v>584</v>
      </c>
      <c r="C35" s="39" t="s">
        <v>585</v>
      </c>
      <c r="D35" s="39">
        <v>25</v>
      </c>
      <c r="E35" s="39">
        <v>24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4</v>
      </c>
      <c r="L35" s="39">
        <v>4</v>
      </c>
      <c r="M35" s="39">
        <v>0</v>
      </c>
      <c r="N35" s="39">
        <v>1</v>
      </c>
    </row>
    <row r="36" spans="1:14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ht="12.75">
      <c r="A37" s="39">
        <v>20</v>
      </c>
      <c r="B37" s="39" t="s">
        <v>550</v>
      </c>
      <c r="C37" s="39" t="s">
        <v>588</v>
      </c>
      <c r="D37" s="39">
        <v>57</v>
      </c>
      <c r="E37" s="39">
        <v>45</v>
      </c>
      <c r="F37" s="39">
        <v>12</v>
      </c>
      <c r="G37" s="39">
        <v>1</v>
      </c>
      <c r="H37" s="39">
        <v>1</v>
      </c>
      <c r="I37" s="39">
        <v>0</v>
      </c>
      <c r="J37" s="39">
        <v>0</v>
      </c>
      <c r="K37" s="39">
        <v>5</v>
      </c>
      <c r="L37" s="39">
        <v>2</v>
      </c>
      <c r="M37" s="39">
        <v>3</v>
      </c>
      <c r="N37" s="39">
        <v>2</v>
      </c>
    </row>
    <row r="38" spans="1:14" ht="12.75">
      <c r="A38" s="39">
        <v>21</v>
      </c>
      <c r="B38" s="39" t="s">
        <v>589</v>
      </c>
      <c r="C38" s="39" t="s">
        <v>590</v>
      </c>
      <c r="D38" s="39">
        <v>24</v>
      </c>
      <c r="E38" s="39">
        <v>21</v>
      </c>
      <c r="F38" s="39">
        <v>3</v>
      </c>
      <c r="G38" s="39">
        <v>1</v>
      </c>
      <c r="H38" s="39">
        <v>1</v>
      </c>
      <c r="I38" s="39">
        <v>0</v>
      </c>
      <c r="J38" s="39">
        <v>1</v>
      </c>
      <c r="K38" s="39">
        <v>0</v>
      </c>
      <c r="L38" s="39">
        <v>0</v>
      </c>
      <c r="M38" s="39">
        <v>0</v>
      </c>
      <c r="N38" s="39">
        <v>0</v>
      </c>
    </row>
    <row r="39" spans="1:14" ht="12.75">
      <c r="A39" s="39">
        <v>22</v>
      </c>
      <c r="B39" s="39" t="s">
        <v>589</v>
      </c>
      <c r="C39" s="39" t="s">
        <v>591</v>
      </c>
      <c r="D39" s="39">
        <v>25</v>
      </c>
      <c r="E39" s="39">
        <v>21</v>
      </c>
      <c r="F39" s="39">
        <v>4</v>
      </c>
      <c r="G39" s="39">
        <v>1</v>
      </c>
      <c r="H39" s="39">
        <v>1</v>
      </c>
      <c r="I39" s="39">
        <v>0</v>
      </c>
      <c r="J39" s="39">
        <v>0</v>
      </c>
      <c r="K39" s="39">
        <v>1</v>
      </c>
      <c r="L39" s="39">
        <v>1</v>
      </c>
      <c r="M39" s="39">
        <v>0</v>
      </c>
      <c r="N39" s="39">
        <v>1</v>
      </c>
    </row>
    <row r="40" spans="1:14" ht="12.75">
      <c r="A40" s="39">
        <v>23</v>
      </c>
      <c r="B40" s="39" t="s">
        <v>592</v>
      </c>
      <c r="C40" s="39" t="s">
        <v>593</v>
      </c>
      <c r="D40" s="39">
        <v>36</v>
      </c>
      <c r="E40" s="39">
        <v>32</v>
      </c>
      <c r="F40" s="39">
        <v>4</v>
      </c>
      <c r="G40" s="39">
        <v>0</v>
      </c>
      <c r="H40" s="39">
        <v>0</v>
      </c>
      <c r="I40" s="39">
        <v>0</v>
      </c>
      <c r="J40" s="39">
        <v>0</v>
      </c>
      <c r="K40" s="39">
        <v>6</v>
      </c>
      <c r="L40" s="39">
        <v>5</v>
      </c>
      <c r="M40" s="39">
        <v>1</v>
      </c>
      <c r="N40" s="39">
        <v>0</v>
      </c>
    </row>
    <row r="41" spans="1:14" ht="12.75">
      <c r="A41" s="39">
        <v>24</v>
      </c>
      <c r="B41" s="39" t="s">
        <v>594</v>
      </c>
      <c r="C41" s="39" t="s">
        <v>595</v>
      </c>
      <c r="D41" s="39">
        <v>71</v>
      </c>
      <c r="E41" s="39">
        <v>65</v>
      </c>
      <c r="F41" s="39">
        <v>6</v>
      </c>
      <c r="G41" s="39">
        <v>1</v>
      </c>
      <c r="H41" s="39">
        <v>1</v>
      </c>
      <c r="I41" s="39">
        <v>0</v>
      </c>
      <c r="J41" s="39">
        <v>0</v>
      </c>
      <c r="K41" s="39">
        <v>8</v>
      </c>
      <c r="L41" s="39">
        <v>8</v>
      </c>
      <c r="M41" s="39">
        <v>0</v>
      </c>
      <c r="N41" s="39">
        <v>0</v>
      </c>
    </row>
    <row r="42" spans="1:14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</row>
    <row r="43" spans="1:14" ht="12.75">
      <c r="A43" s="39">
        <v>26</v>
      </c>
      <c r="B43" s="39" t="s">
        <v>597</v>
      </c>
      <c r="C43" s="39" t="s">
        <v>598</v>
      </c>
      <c r="D43" s="39">
        <v>46</v>
      </c>
      <c r="E43" s="39">
        <v>44</v>
      </c>
      <c r="F43" s="39">
        <v>2</v>
      </c>
      <c r="G43" s="39">
        <v>2</v>
      </c>
      <c r="H43" s="39">
        <v>2</v>
      </c>
      <c r="I43" s="39">
        <v>0</v>
      </c>
      <c r="J43" s="39">
        <v>0</v>
      </c>
      <c r="K43" s="39">
        <v>6</v>
      </c>
      <c r="L43" s="39">
        <v>6</v>
      </c>
      <c r="M43" s="39">
        <v>0</v>
      </c>
      <c r="N43" s="39">
        <v>3</v>
      </c>
    </row>
    <row r="44" spans="1:14" ht="12.75">
      <c r="A44" s="39">
        <v>27</v>
      </c>
      <c r="B44" s="39" t="s">
        <v>599</v>
      </c>
      <c r="C44" s="39" t="s">
        <v>600</v>
      </c>
      <c r="D44" s="39">
        <v>19</v>
      </c>
      <c r="E44" s="39">
        <v>19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</row>
    <row r="45" spans="1:14" ht="12.75">
      <c r="A45" s="39">
        <v>28</v>
      </c>
      <c r="B45" s="39" t="s">
        <v>601</v>
      </c>
      <c r="C45" s="39" t="s">
        <v>602</v>
      </c>
      <c r="D45" s="39">
        <v>23</v>
      </c>
      <c r="E45" s="39">
        <v>22</v>
      </c>
      <c r="F45" s="39">
        <v>1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</row>
    <row r="46" spans="1:14" ht="12.75">
      <c r="A46" s="39">
        <v>29</v>
      </c>
      <c r="B46" s="39" t="s">
        <v>601</v>
      </c>
      <c r="C46" s="39" t="s">
        <v>603</v>
      </c>
      <c r="D46" s="39">
        <v>22</v>
      </c>
      <c r="E46" s="39">
        <v>21</v>
      </c>
      <c r="F46" s="39">
        <v>1</v>
      </c>
      <c r="G46" s="39">
        <v>1</v>
      </c>
      <c r="H46" s="39">
        <v>1</v>
      </c>
      <c r="I46" s="39">
        <v>0</v>
      </c>
      <c r="J46" s="39">
        <v>0</v>
      </c>
      <c r="K46" s="39">
        <v>3</v>
      </c>
      <c r="L46" s="39">
        <v>3</v>
      </c>
      <c r="M46" s="39">
        <v>0</v>
      </c>
      <c r="N46" s="39">
        <v>0</v>
      </c>
    </row>
    <row r="47" spans="1:14" ht="12.75">
      <c r="A47" s="39">
        <v>30</v>
      </c>
      <c r="B47" s="39" t="s">
        <v>604</v>
      </c>
      <c r="C47" s="39" t="s">
        <v>605</v>
      </c>
      <c r="D47" s="39">
        <v>47</v>
      </c>
      <c r="E47" s="39">
        <v>47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5</v>
      </c>
      <c r="L47" s="39">
        <v>5</v>
      </c>
      <c r="M47" s="39">
        <v>0</v>
      </c>
      <c r="N47" s="39">
        <v>5</v>
      </c>
    </row>
    <row r="48" spans="1:14" ht="12.75">
      <c r="A48" s="39">
        <v>31</v>
      </c>
      <c r="B48" s="39" t="s">
        <v>606</v>
      </c>
      <c r="C48" s="39" t="s">
        <v>607</v>
      </c>
      <c r="D48" s="39">
        <v>34</v>
      </c>
      <c r="E48" s="39">
        <v>32</v>
      </c>
      <c r="F48" s="39">
        <v>2</v>
      </c>
      <c r="G48" s="39">
        <v>2</v>
      </c>
      <c r="H48" s="39">
        <v>2</v>
      </c>
      <c r="I48" s="39">
        <v>0</v>
      </c>
      <c r="J48" s="39">
        <v>0</v>
      </c>
      <c r="K48" s="39">
        <v>1</v>
      </c>
      <c r="L48" s="39">
        <v>1</v>
      </c>
      <c r="M48" s="39">
        <v>0</v>
      </c>
      <c r="N48" s="39">
        <v>0</v>
      </c>
    </row>
    <row r="49" spans="1:14" ht="12.75">
      <c r="A49" s="39">
        <v>32</v>
      </c>
      <c r="B49" s="39" t="s">
        <v>608</v>
      </c>
      <c r="C49" s="39" t="s">
        <v>609</v>
      </c>
      <c r="D49" s="39">
        <v>38</v>
      </c>
      <c r="E49" s="39">
        <v>31</v>
      </c>
      <c r="F49" s="39">
        <v>7</v>
      </c>
      <c r="G49" s="39">
        <v>1</v>
      </c>
      <c r="H49" s="39">
        <v>1</v>
      </c>
      <c r="I49" s="39">
        <v>0</v>
      </c>
      <c r="J49" s="39">
        <v>0</v>
      </c>
      <c r="K49" s="39">
        <v>1</v>
      </c>
      <c r="L49" s="39">
        <v>0</v>
      </c>
      <c r="M49" s="39">
        <v>1</v>
      </c>
      <c r="N49" s="39">
        <v>0</v>
      </c>
    </row>
    <row r="50" spans="1:14" ht="12.75">
      <c r="A50" s="39">
        <v>33</v>
      </c>
      <c r="B50" s="39" t="s">
        <v>610</v>
      </c>
      <c r="C50" s="39" t="s">
        <v>611</v>
      </c>
      <c r="D50" s="39">
        <v>73</v>
      </c>
      <c r="E50" s="39">
        <v>69</v>
      </c>
      <c r="F50" s="39">
        <v>4</v>
      </c>
      <c r="G50" s="39">
        <v>1</v>
      </c>
      <c r="H50" s="39">
        <v>1</v>
      </c>
      <c r="I50" s="39">
        <v>0</v>
      </c>
      <c r="J50" s="39">
        <v>0</v>
      </c>
      <c r="K50" s="39">
        <v>2</v>
      </c>
      <c r="L50" s="39">
        <v>2</v>
      </c>
      <c r="M50" s="39">
        <v>0</v>
      </c>
      <c r="N50" s="39">
        <v>0</v>
      </c>
    </row>
    <row r="51" spans="1:14" ht="12.75">
      <c r="A51" s="39">
        <v>34</v>
      </c>
      <c r="B51" s="39" t="s">
        <v>554</v>
      </c>
      <c r="C51" s="39" t="s">
        <v>612</v>
      </c>
      <c r="D51" s="39">
        <v>15</v>
      </c>
      <c r="E51" s="39">
        <v>10</v>
      </c>
      <c r="F51" s="39">
        <v>5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</row>
    <row r="52" spans="1:14" ht="12.75">
      <c r="A52" s="39">
        <v>35</v>
      </c>
      <c r="B52" s="39" t="s">
        <v>554</v>
      </c>
      <c r="C52" s="39" t="s">
        <v>613</v>
      </c>
      <c r="D52" s="39">
        <v>64</v>
      </c>
      <c r="E52" s="39">
        <v>53</v>
      </c>
      <c r="F52" s="39">
        <v>11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</row>
    <row r="53" spans="1:14" ht="12.75">
      <c r="A53" s="39">
        <v>36</v>
      </c>
      <c r="B53" s="39" t="s">
        <v>614</v>
      </c>
      <c r="C53" s="39" t="s">
        <v>615</v>
      </c>
      <c r="D53" s="39">
        <v>23</v>
      </c>
      <c r="E53" s="39">
        <v>23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</row>
    <row r="54" spans="1:14" ht="12.75">
      <c r="A54" s="39">
        <v>37</v>
      </c>
      <c r="B54" s="39" t="s">
        <v>556</v>
      </c>
      <c r="C54" s="39" t="s">
        <v>616</v>
      </c>
      <c r="D54" s="39">
        <v>23</v>
      </c>
      <c r="E54" s="39">
        <v>23</v>
      </c>
      <c r="F54" s="39">
        <v>0</v>
      </c>
      <c r="G54" s="39">
        <v>1</v>
      </c>
      <c r="H54" s="39">
        <v>1</v>
      </c>
      <c r="I54" s="39">
        <v>0</v>
      </c>
      <c r="J54" s="39">
        <v>0</v>
      </c>
      <c r="K54" s="39">
        <v>1</v>
      </c>
      <c r="L54" s="39">
        <v>1</v>
      </c>
      <c r="M54" s="39">
        <v>0</v>
      </c>
      <c r="N54" s="39">
        <v>1</v>
      </c>
    </row>
    <row r="55" spans="1:14" ht="12.75">
      <c r="A55" s="39">
        <v>38</v>
      </c>
      <c r="B55" s="39" t="s">
        <v>617</v>
      </c>
      <c r="C55" s="39" t="s">
        <v>618</v>
      </c>
      <c r="D55" s="39">
        <v>44</v>
      </c>
      <c r="E55" s="39">
        <v>38</v>
      </c>
      <c r="F55" s="39">
        <v>6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</row>
    <row r="56" spans="1:14" ht="12.75">
      <c r="A56" s="39">
        <v>39</v>
      </c>
      <c r="B56" s="39" t="s">
        <v>619</v>
      </c>
      <c r="C56" s="39" t="s">
        <v>620</v>
      </c>
      <c r="D56" s="39">
        <v>19</v>
      </c>
      <c r="E56" s="39">
        <v>18</v>
      </c>
      <c r="F56" s="39">
        <v>1</v>
      </c>
      <c r="G56" s="39">
        <v>0</v>
      </c>
      <c r="H56" s="39">
        <v>0</v>
      </c>
      <c r="I56" s="39">
        <v>0</v>
      </c>
      <c r="J56" s="39">
        <v>0</v>
      </c>
      <c r="K56" s="39">
        <v>3</v>
      </c>
      <c r="L56" s="39">
        <v>3</v>
      </c>
      <c r="M56" s="39">
        <v>0</v>
      </c>
      <c r="N56" s="39">
        <v>0</v>
      </c>
    </row>
    <row r="57" spans="1:14" ht="12.75">
      <c r="A57" s="39">
        <v>40</v>
      </c>
      <c r="B57" s="39" t="s">
        <v>621</v>
      </c>
      <c r="C57" s="39" t="s">
        <v>622</v>
      </c>
      <c r="D57" s="39">
        <v>32</v>
      </c>
      <c r="E57" s="39">
        <v>29</v>
      </c>
      <c r="F57" s="39">
        <v>3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</row>
    <row r="58" spans="1:14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</row>
    <row r="59" spans="1:14" ht="12.75">
      <c r="A59" s="39">
        <v>42</v>
      </c>
      <c r="B59" s="39" t="s">
        <v>624</v>
      </c>
      <c r="C59" s="39" t="s">
        <v>625</v>
      </c>
      <c r="D59" s="39">
        <v>37</v>
      </c>
      <c r="E59" s="39">
        <v>35</v>
      </c>
      <c r="F59" s="39">
        <v>2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</row>
    <row r="60" spans="1:14" s="41" customFormat="1" ht="12.75">
      <c r="A60" s="40">
        <v>42</v>
      </c>
      <c r="B60" s="40"/>
      <c r="C60" s="40" t="s">
        <v>626</v>
      </c>
      <c r="D60" s="40">
        <f aca="true" t="shared" si="2" ref="D60:N60">SUM(D18:D59)</f>
        <v>1578</v>
      </c>
      <c r="E60" s="40">
        <f t="shared" si="2"/>
        <v>1362</v>
      </c>
      <c r="F60" s="40">
        <f t="shared" si="2"/>
        <v>216</v>
      </c>
      <c r="G60" s="40">
        <f t="shared" si="2"/>
        <v>32</v>
      </c>
      <c r="H60" s="40">
        <f t="shared" si="2"/>
        <v>26</v>
      </c>
      <c r="I60" s="40">
        <f t="shared" si="2"/>
        <v>6</v>
      </c>
      <c r="J60" s="40">
        <f t="shared" si="2"/>
        <v>2</v>
      </c>
      <c r="K60" s="40">
        <f t="shared" si="2"/>
        <v>94</v>
      </c>
      <c r="L60" s="40">
        <f t="shared" si="2"/>
        <v>85</v>
      </c>
      <c r="M60" s="40">
        <f t="shared" si="2"/>
        <v>9</v>
      </c>
      <c r="N60" s="40">
        <f t="shared" si="2"/>
        <v>24</v>
      </c>
    </row>
    <row r="61" spans="1:14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2"/>
    </row>
    <row r="62" spans="1:14" ht="25.5">
      <c r="A62" s="39">
        <v>1</v>
      </c>
      <c r="B62" s="39" t="s">
        <v>559</v>
      </c>
      <c r="C62" s="39" t="s">
        <v>627</v>
      </c>
      <c r="D62" s="39">
        <v>6</v>
      </c>
      <c r="E62" s="39">
        <v>6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</row>
    <row r="63" spans="1:14" ht="12.75">
      <c r="A63" s="39">
        <v>2</v>
      </c>
      <c r="B63" s="39" t="s">
        <v>564</v>
      </c>
      <c r="C63" s="39" t="s">
        <v>628</v>
      </c>
      <c r="D63" s="39">
        <v>7</v>
      </c>
      <c r="E63" s="39">
        <v>7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1:14" ht="12.75">
      <c r="A64" s="39">
        <v>3</v>
      </c>
      <c r="B64" s="39" t="s">
        <v>601</v>
      </c>
      <c r="C64" s="39" t="s">
        <v>629</v>
      </c>
      <c r="D64" s="39">
        <v>1</v>
      </c>
      <c r="E64" s="39">
        <v>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1:14" ht="12.75">
      <c r="A65" s="39">
        <v>4</v>
      </c>
      <c r="B65" s="39" t="s">
        <v>606</v>
      </c>
      <c r="C65" s="39" t="s">
        <v>630</v>
      </c>
      <c r="D65" s="39">
        <v>7</v>
      </c>
      <c r="E65" s="39">
        <v>7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1:14" ht="12.75">
      <c r="A66" s="39">
        <v>5</v>
      </c>
      <c r="B66" s="39" t="s">
        <v>554</v>
      </c>
      <c r="C66" s="39" t="s">
        <v>631</v>
      </c>
      <c r="D66" s="39">
        <v>6</v>
      </c>
      <c r="E66" s="39">
        <v>2</v>
      </c>
      <c r="F66" s="39">
        <v>4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</row>
    <row r="67" spans="1:14" s="41" customFormat="1" ht="12.75">
      <c r="A67" s="40">
        <v>5</v>
      </c>
      <c r="B67" s="40"/>
      <c r="C67" s="40" t="s">
        <v>632</v>
      </c>
      <c r="D67" s="40">
        <f aca="true" t="shared" si="3" ref="D67:N67">SUM(D62:D66)</f>
        <v>27</v>
      </c>
      <c r="E67" s="40">
        <f t="shared" si="3"/>
        <v>23</v>
      </c>
      <c r="F67" s="40">
        <f t="shared" si="3"/>
        <v>4</v>
      </c>
      <c r="G67" s="40">
        <f t="shared" si="3"/>
        <v>0</v>
      </c>
      <c r="H67" s="40">
        <f t="shared" si="3"/>
        <v>0</v>
      </c>
      <c r="I67" s="40">
        <f t="shared" si="3"/>
        <v>0</v>
      </c>
      <c r="J67" s="40">
        <f t="shared" si="3"/>
        <v>0</v>
      </c>
      <c r="K67" s="40">
        <f t="shared" si="3"/>
        <v>0</v>
      </c>
      <c r="L67" s="40">
        <f t="shared" si="3"/>
        <v>0</v>
      </c>
      <c r="M67" s="40">
        <f t="shared" si="3"/>
        <v>0</v>
      </c>
      <c r="N67" s="40">
        <f t="shared" si="3"/>
        <v>0</v>
      </c>
    </row>
    <row r="68" spans="1:14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2"/>
    </row>
    <row r="69" spans="1:14" ht="12.75">
      <c r="A69" s="39">
        <v>1</v>
      </c>
      <c r="B69" s="39" t="s">
        <v>562</v>
      </c>
      <c r="C69" s="39" t="s">
        <v>633</v>
      </c>
      <c r="D69" s="39">
        <v>10</v>
      </c>
      <c r="E69" s="39">
        <v>10</v>
      </c>
      <c r="F69" s="39">
        <v>0</v>
      </c>
      <c r="G69" s="39">
        <v>2</v>
      </c>
      <c r="H69" s="39">
        <v>2</v>
      </c>
      <c r="I69" s="39">
        <v>0</v>
      </c>
      <c r="J69" s="39">
        <v>0</v>
      </c>
      <c r="K69" s="39">
        <v>3</v>
      </c>
      <c r="L69" s="39">
        <v>3</v>
      </c>
      <c r="M69" s="39">
        <v>0</v>
      </c>
      <c r="N69" s="39">
        <v>0</v>
      </c>
    </row>
    <row r="70" spans="1:14" ht="25.5">
      <c r="A70" s="39">
        <v>2</v>
      </c>
      <c r="B70" s="39" t="s">
        <v>546</v>
      </c>
      <c r="C70" s="39" t="s">
        <v>634</v>
      </c>
      <c r="D70" s="39">
        <v>21</v>
      </c>
      <c r="E70" s="39">
        <v>12</v>
      </c>
      <c r="F70" s="39">
        <v>9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</row>
    <row r="71" spans="1:14" ht="25.5">
      <c r="A71" s="39">
        <v>3</v>
      </c>
      <c r="B71" s="39" t="s">
        <v>546</v>
      </c>
      <c r="C71" s="39" t="s">
        <v>635</v>
      </c>
      <c r="D71" s="39">
        <v>22</v>
      </c>
      <c r="E71" s="39">
        <v>17</v>
      </c>
      <c r="F71" s="39">
        <v>5</v>
      </c>
      <c r="G71" s="39">
        <v>0</v>
      </c>
      <c r="H71" s="39">
        <v>0</v>
      </c>
      <c r="I71" s="39">
        <v>0</v>
      </c>
      <c r="J71" s="39">
        <v>0</v>
      </c>
      <c r="K71" s="39">
        <v>1</v>
      </c>
      <c r="L71" s="39">
        <v>1</v>
      </c>
      <c r="M71" s="39">
        <v>0</v>
      </c>
      <c r="N71" s="39">
        <v>0</v>
      </c>
    </row>
    <row r="72" spans="1:14" ht="12.75">
      <c r="A72" s="39">
        <v>4</v>
      </c>
      <c r="B72" s="39" t="s">
        <v>636</v>
      </c>
      <c r="C72" s="39" t="s">
        <v>637</v>
      </c>
      <c r="D72" s="39">
        <v>35</v>
      </c>
      <c r="E72" s="39">
        <v>35</v>
      </c>
      <c r="F72" s="39">
        <v>0</v>
      </c>
      <c r="G72" s="39">
        <v>6</v>
      </c>
      <c r="H72" s="39">
        <v>6</v>
      </c>
      <c r="I72" s="39">
        <v>0</v>
      </c>
      <c r="J72" s="39">
        <v>0</v>
      </c>
      <c r="K72" s="39">
        <v>5</v>
      </c>
      <c r="L72" s="39">
        <v>5</v>
      </c>
      <c r="M72" s="39">
        <v>0</v>
      </c>
      <c r="N72" s="39">
        <v>0</v>
      </c>
    </row>
    <row r="73" spans="1:14" ht="12.75">
      <c r="A73" s="39">
        <v>5</v>
      </c>
      <c r="B73" s="39" t="s">
        <v>584</v>
      </c>
      <c r="C73" s="39" t="s">
        <v>638</v>
      </c>
      <c r="D73" s="39">
        <v>74</v>
      </c>
      <c r="E73" s="39">
        <v>72</v>
      </c>
      <c r="F73" s="39">
        <v>2</v>
      </c>
      <c r="G73" s="39">
        <v>4</v>
      </c>
      <c r="H73" s="39">
        <v>4</v>
      </c>
      <c r="I73" s="39">
        <v>0</v>
      </c>
      <c r="J73" s="39">
        <v>1</v>
      </c>
      <c r="K73" s="39">
        <v>3</v>
      </c>
      <c r="L73" s="39">
        <v>3</v>
      </c>
      <c r="M73" s="39">
        <v>0</v>
      </c>
      <c r="N73" s="39">
        <v>0</v>
      </c>
    </row>
    <row r="74" spans="1:14" ht="25.5">
      <c r="A74" s="39">
        <v>6</v>
      </c>
      <c r="B74" s="39" t="s">
        <v>586</v>
      </c>
      <c r="C74" s="39" t="s">
        <v>639</v>
      </c>
      <c r="D74" s="39">
        <v>19</v>
      </c>
      <c r="E74" s="39">
        <v>19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3</v>
      </c>
      <c r="L74" s="39">
        <v>3</v>
      </c>
      <c r="M74" s="39">
        <v>0</v>
      </c>
      <c r="N74" s="39">
        <v>0</v>
      </c>
    </row>
    <row r="75" spans="1:14" ht="25.5">
      <c r="A75" s="39">
        <v>7</v>
      </c>
      <c r="B75" s="39" t="s">
        <v>586</v>
      </c>
      <c r="C75" s="39" t="s">
        <v>640</v>
      </c>
      <c r="D75" s="39">
        <v>23</v>
      </c>
      <c r="E75" s="39">
        <v>23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</row>
    <row r="76" spans="1:14" ht="12.75">
      <c r="A76" s="39">
        <v>8</v>
      </c>
      <c r="B76" s="39" t="s">
        <v>604</v>
      </c>
      <c r="C76" s="39" t="s">
        <v>641</v>
      </c>
      <c r="D76" s="39">
        <v>62</v>
      </c>
      <c r="E76" s="39">
        <v>57</v>
      </c>
      <c r="F76" s="39">
        <v>5</v>
      </c>
      <c r="G76" s="39">
        <v>0</v>
      </c>
      <c r="H76" s="39">
        <v>0</v>
      </c>
      <c r="I76" s="39">
        <v>0</v>
      </c>
      <c r="J76" s="39">
        <v>0</v>
      </c>
      <c r="K76" s="39">
        <v>1</v>
      </c>
      <c r="L76" s="39">
        <v>1</v>
      </c>
      <c r="M76" s="39">
        <v>0</v>
      </c>
      <c r="N76" s="39">
        <v>0</v>
      </c>
    </row>
    <row r="77" spans="1:14" ht="12.75">
      <c r="A77" s="39">
        <v>9</v>
      </c>
      <c r="B77" s="39" t="s">
        <v>606</v>
      </c>
      <c r="C77" s="39" t="s">
        <v>642</v>
      </c>
      <c r="D77" s="39">
        <v>32</v>
      </c>
      <c r="E77" s="39">
        <v>30</v>
      </c>
      <c r="F77" s="39">
        <v>2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1:14" s="41" customFormat="1" ht="12.75">
      <c r="A78" s="40">
        <v>9</v>
      </c>
      <c r="B78" s="40"/>
      <c r="C78" s="40" t="s">
        <v>643</v>
      </c>
      <c r="D78" s="40">
        <f aca="true" t="shared" si="4" ref="D78:N78">SUM(D69:D77)</f>
        <v>298</v>
      </c>
      <c r="E78" s="40">
        <f t="shared" si="4"/>
        <v>275</v>
      </c>
      <c r="F78" s="40">
        <f t="shared" si="4"/>
        <v>23</v>
      </c>
      <c r="G78" s="40">
        <f t="shared" si="4"/>
        <v>12</v>
      </c>
      <c r="H78" s="40">
        <f t="shared" si="4"/>
        <v>12</v>
      </c>
      <c r="I78" s="40">
        <f t="shared" si="4"/>
        <v>0</v>
      </c>
      <c r="J78" s="40">
        <f t="shared" si="4"/>
        <v>1</v>
      </c>
      <c r="K78" s="40">
        <f t="shared" si="4"/>
        <v>16</v>
      </c>
      <c r="L78" s="40">
        <f t="shared" si="4"/>
        <v>16</v>
      </c>
      <c r="M78" s="40">
        <f t="shared" si="4"/>
        <v>0</v>
      </c>
      <c r="N78" s="40">
        <f t="shared" si="4"/>
        <v>0</v>
      </c>
    </row>
    <row r="79" spans="1:14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2"/>
    </row>
    <row r="80" spans="1:14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N80">(D11+D16+D60+D67+D78)</f>
        <v>2625</v>
      </c>
      <c r="E80" s="40">
        <f t="shared" si="5"/>
        <v>2236</v>
      </c>
      <c r="F80" s="40">
        <f t="shared" si="5"/>
        <v>389</v>
      </c>
      <c r="G80" s="40">
        <f t="shared" si="5"/>
        <v>313</v>
      </c>
      <c r="H80" s="40">
        <f t="shared" si="5"/>
        <v>260</v>
      </c>
      <c r="I80" s="40">
        <f t="shared" si="5"/>
        <v>53</v>
      </c>
      <c r="J80" s="40">
        <f t="shared" si="5"/>
        <v>182</v>
      </c>
      <c r="K80" s="40">
        <f t="shared" si="5"/>
        <v>169</v>
      </c>
      <c r="L80" s="40">
        <f t="shared" si="5"/>
        <v>150</v>
      </c>
      <c r="M80" s="40">
        <f t="shared" si="5"/>
        <v>19</v>
      </c>
      <c r="N80" s="40">
        <f t="shared" si="5"/>
        <v>51</v>
      </c>
    </row>
  </sheetData>
  <sheetProtection password="CE88" sheet="1" objects="1" scenarios="1"/>
  <mergeCells count="13">
    <mergeCell ref="A1:N1"/>
    <mergeCell ref="G3:N3"/>
    <mergeCell ref="A2:A5"/>
    <mergeCell ref="B2:B5"/>
    <mergeCell ref="C2:C5"/>
    <mergeCell ref="D3:D4"/>
    <mergeCell ref="E3:E4"/>
    <mergeCell ref="F3:F4"/>
    <mergeCell ref="A79:N79"/>
    <mergeCell ref="A12:N12"/>
    <mergeCell ref="A17:N17"/>
    <mergeCell ref="A61:N61"/>
    <mergeCell ref="A68:N68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&amp;R
&amp;P+3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PageLayoutView="0" workbookViewId="0" topLeftCell="A1">
      <selection activeCell="A17" sqref="A17:O17"/>
    </sheetView>
  </sheetViews>
  <sheetFormatPr defaultColWidth="9.140625" defaultRowHeight="12.75"/>
  <cols>
    <col min="1" max="1" width="3.57421875" style="0" customWidth="1"/>
    <col min="2" max="2" width="16.28125" style="0" customWidth="1"/>
    <col min="3" max="3" width="47.140625" style="0" customWidth="1"/>
    <col min="4" max="4" width="5.7109375" style="0" customWidth="1"/>
    <col min="5" max="5" width="5.421875" style="0" customWidth="1"/>
    <col min="6" max="6" width="5.7109375" style="0" customWidth="1"/>
    <col min="7" max="7" width="7.421875" style="0" customWidth="1"/>
    <col min="8" max="8" width="7.140625" style="0" customWidth="1"/>
    <col min="9" max="9" width="6.00390625" style="0" customWidth="1"/>
    <col min="10" max="10" width="6.140625" style="0" customWidth="1"/>
    <col min="11" max="11" width="5.8515625" style="0" customWidth="1"/>
    <col min="12" max="12" width="5.7109375" style="0" customWidth="1"/>
    <col min="13" max="13" width="6.28125" style="0" customWidth="1"/>
    <col min="14" max="14" width="5.421875" style="0" customWidth="1"/>
    <col min="15" max="15" width="5.57421875" style="0" customWidth="1"/>
  </cols>
  <sheetData>
    <row r="1" spans="1:15" ht="15">
      <c r="A1" s="113" t="s">
        <v>510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9.5" customHeight="1">
      <c r="A2" s="116" t="s">
        <v>0</v>
      </c>
      <c r="B2" s="116" t="s">
        <v>1</v>
      </c>
      <c r="C2" s="116" t="s">
        <v>2</v>
      </c>
      <c r="D2" s="6" t="s">
        <v>237</v>
      </c>
      <c r="E2" s="6" t="s">
        <v>236</v>
      </c>
      <c r="F2" s="6" t="s">
        <v>235</v>
      </c>
      <c r="G2" s="6" t="s">
        <v>234</v>
      </c>
      <c r="H2" s="6" t="s">
        <v>233</v>
      </c>
      <c r="I2" s="6" t="s">
        <v>232</v>
      </c>
      <c r="J2" s="6" t="s">
        <v>231</v>
      </c>
      <c r="K2" s="6" t="s">
        <v>230</v>
      </c>
      <c r="L2" s="6" t="s">
        <v>229</v>
      </c>
      <c r="M2" s="6" t="s">
        <v>228</v>
      </c>
      <c r="N2" s="6" t="s">
        <v>227</v>
      </c>
      <c r="O2" s="6" t="s">
        <v>226</v>
      </c>
    </row>
    <row r="3" spans="1:15" ht="9.75" customHeight="1">
      <c r="A3" s="116"/>
      <c r="B3" s="116"/>
      <c r="C3" s="116"/>
      <c r="D3" s="114" t="s">
        <v>21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69" customHeight="1" thickBot="1">
      <c r="A4" s="115"/>
      <c r="B4" s="115"/>
      <c r="C4" s="115"/>
      <c r="D4" s="3" t="s">
        <v>225</v>
      </c>
      <c r="E4" s="3" t="s">
        <v>207</v>
      </c>
      <c r="F4" s="3" t="s">
        <v>206</v>
      </c>
      <c r="G4" s="3" t="s">
        <v>224</v>
      </c>
      <c r="H4" s="3" t="s">
        <v>207</v>
      </c>
      <c r="I4" s="3" t="s">
        <v>206</v>
      </c>
      <c r="J4" s="3" t="s">
        <v>223</v>
      </c>
      <c r="K4" s="3" t="s">
        <v>207</v>
      </c>
      <c r="L4" s="3" t="s">
        <v>206</v>
      </c>
      <c r="M4" s="3" t="s">
        <v>222</v>
      </c>
      <c r="N4" s="3" t="s">
        <v>207</v>
      </c>
      <c r="O4" s="3" t="s">
        <v>206</v>
      </c>
    </row>
    <row r="5" spans="1:15" ht="1.5" customHeight="1" hidden="1" thickBot="1">
      <c r="A5" s="117"/>
      <c r="B5" s="117"/>
      <c r="C5" s="117"/>
      <c r="D5" s="43">
        <v>2007</v>
      </c>
      <c r="E5" s="43">
        <v>2007</v>
      </c>
      <c r="F5" s="43">
        <v>2007</v>
      </c>
      <c r="G5" s="43">
        <v>2007</v>
      </c>
      <c r="H5" s="43">
        <v>2007</v>
      </c>
      <c r="I5" s="43">
        <v>2007</v>
      </c>
      <c r="J5" s="43">
        <v>2007</v>
      </c>
      <c r="K5" s="43">
        <v>2007</v>
      </c>
      <c r="L5" s="43">
        <v>2007</v>
      </c>
      <c r="M5" s="43">
        <v>2007</v>
      </c>
      <c r="N5" s="43">
        <v>2007</v>
      </c>
      <c r="O5" s="43">
        <v>2007</v>
      </c>
    </row>
    <row r="6" spans="1:15" ht="12.75">
      <c r="A6" s="38">
        <v>1</v>
      </c>
      <c r="B6" s="38" t="s">
        <v>544</v>
      </c>
      <c r="C6" s="38" t="s">
        <v>545</v>
      </c>
      <c r="D6" s="38">
        <v>15</v>
      </c>
      <c r="E6" s="38">
        <v>15</v>
      </c>
      <c r="F6" s="38">
        <v>0</v>
      </c>
      <c r="G6" s="38">
        <v>56</v>
      </c>
      <c r="H6" s="38">
        <v>42</v>
      </c>
      <c r="I6" s="38">
        <v>14</v>
      </c>
      <c r="J6" s="38">
        <v>11</v>
      </c>
      <c r="K6" s="38">
        <v>3</v>
      </c>
      <c r="L6" s="38">
        <v>8</v>
      </c>
      <c r="M6" s="38">
        <v>0</v>
      </c>
      <c r="N6" s="38">
        <v>0</v>
      </c>
      <c r="O6" s="38">
        <v>0</v>
      </c>
    </row>
    <row r="7" spans="1:15" ht="12.75">
      <c r="A7" s="39">
        <v>2</v>
      </c>
      <c r="B7" s="39" t="s">
        <v>546</v>
      </c>
      <c r="C7" s="39" t="s">
        <v>547</v>
      </c>
      <c r="D7" s="39">
        <v>0</v>
      </c>
      <c r="E7" s="39">
        <v>0</v>
      </c>
      <c r="F7" s="39">
        <v>0</v>
      </c>
      <c r="G7" s="39">
        <v>1</v>
      </c>
      <c r="H7" s="39">
        <v>1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</row>
    <row r="8" spans="1:15" ht="12.75">
      <c r="A8" s="39">
        <v>3</v>
      </c>
      <c r="B8" s="39" t="s">
        <v>546</v>
      </c>
      <c r="C8" s="39" t="s">
        <v>548</v>
      </c>
      <c r="D8" s="39">
        <v>2</v>
      </c>
      <c r="E8" s="39">
        <v>2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</row>
    <row r="9" spans="1:15" ht="12.75">
      <c r="A9" s="39">
        <v>4</v>
      </c>
      <c r="B9" s="39" t="s">
        <v>546</v>
      </c>
      <c r="C9" s="39" t="s">
        <v>549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</row>
    <row r="10" spans="1:15" ht="12.75">
      <c r="A10" s="39">
        <v>5</v>
      </c>
      <c r="B10" s="39" t="s">
        <v>550</v>
      </c>
      <c r="C10" s="39" t="s">
        <v>551</v>
      </c>
      <c r="D10" s="39">
        <v>7</v>
      </c>
      <c r="E10" s="39">
        <v>7</v>
      </c>
      <c r="F10" s="39">
        <v>0</v>
      </c>
      <c r="G10" s="39">
        <v>58</v>
      </c>
      <c r="H10" s="39">
        <v>41</v>
      </c>
      <c r="I10" s="39">
        <v>17</v>
      </c>
      <c r="J10" s="39">
        <v>15</v>
      </c>
      <c r="K10" s="39">
        <v>13</v>
      </c>
      <c r="L10" s="39">
        <v>2</v>
      </c>
      <c r="M10" s="39">
        <v>4</v>
      </c>
      <c r="N10" s="39">
        <v>0</v>
      </c>
      <c r="O10" s="39">
        <v>4</v>
      </c>
    </row>
    <row r="11" spans="1:15" s="41" customFormat="1" ht="12.75">
      <c r="A11" s="40">
        <v>5</v>
      </c>
      <c r="B11" s="40"/>
      <c r="C11" s="40" t="s">
        <v>552</v>
      </c>
      <c r="D11" s="40">
        <f aca="true" t="shared" si="0" ref="D11:O11">SUM(D6:D10)</f>
        <v>24</v>
      </c>
      <c r="E11" s="40">
        <f t="shared" si="0"/>
        <v>24</v>
      </c>
      <c r="F11" s="40">
        <f t="shared" si="0"/>
        <v>0</v>
      </c>
      <c r="G11" s="40">
        <f t="shared" si="0"/>
        <v>115</v>
      </c>
      <c r="H11" s="40">
        <f t="shared" si="0"/>
        <v>84</v>
      </c>
      <c r="I11" s="40">
        <f t="shared" si="0"/>
        <v>31</v>
      </c>
      <c r="J11" s="40">
        <f t="shared" si="0"/>
        <v>26</v>
      </c>
      <c r="K11" s="40">
        <f t="shared" si="0"/>
        <v>16</v>
      </c>
      <c r="L11" s="40">
        <f t="shared" si="0"/>
        <v>10</v>
      </c>
      <c r="M11" s="40">
        <f t="shared" si="0"/>
        <v>4</v>
      </c>
      <c r="N11" s="40">
        <f t="shared" si="0"/>
        <v>0</v>
      </c>
      <c r="O11" s="40">
        <f t="shared" si="0"/>
        <v>4</v>
      </c>
    </row>
    <row r="12" spans="1:15" ht="7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5" ht="12.75">
      <c r="A13" s="39">
        <v>1</v>
      </c>
      <c r="B13" s="39" t="s">
        <v>546</v>
      </c>
      <c r="C13" s="39" t="s">
        <v>553</v>
      </c>
      <c r="D13" s="39">
        <v>3</v>
      </c>
      <c r="E13" s="39">
        <v>3</v>
      </c>
      <c r="F13" s="39">
        <v>0</v>
      </c>
      <c r="G13" s="39">
        <v>32</v>
      </c>
      <c r="H13" s="39">
        <v>29</v>
      </c>
      <c r="I13" s="39">
        <v>3</v>
      </c>
      <c r="J13" s="39">
        <v>31</v>
      </c>
      <c r="K13" s="39">
        <v>18</v>
      </c>
      <c r="L13" s="39">
        <v>13</v>
      </c>
      <c r="M13" s="39">
        <v>10</v>
      </c>
      <c r="N13" s="39">
        <v>5</v>
      </c>
      <c r="O13" s="39">
        <v>5</v>
      </c>
    </row>
    <row r="14" spans="1:15" ht="12.75">
      <c r="A14" s="39">
        <v>2</v>
      </c>
      <c r="B14" s="39" t="s">
        <v>554</v>
      </c>
      <c r="C14" s="39" t="s">
        <v>555</v>
      </c>
      <c r="D14" s="39">
        <v>23</v>
      </c>
      <c r="E14" s="39">
        <v>21</v>
      </c>
      <c r="F14" s="39">
        <v>2</v>
      </c>
      <c r="G14" s="39">
        <v>79</v>
      </c>
      <c r="H14" s="39">
        <v>69</v>
      </c>
      <c r="I14" s="39">
        <v>10</v>
      </c>
      <c r="J14" s="39">
        <v>15</v>
      </c>
      <c r="K14" s="39">
        <v>11</v>
      </c>
      <c r="L14" s="39">
        <v>4</v>
      </c>
      <c r="M14" s="39">
        <v>0</v>
      </c>
      <c r="N14" s="39">
        <v>0</v>
      </c>
      <c r="O14" s="39">
        <v>0</v>
      </c>
    </row>
    <row r="15" spans="1:15" ht="12.75">
      <c r="A15" s="39">
        <v>3</v>
      </c>
      <c r="B15" s="39" t="s">
        <v>556</v>
      </c>
      <c r="C15" s="39" t="s">
        <v>557</v>
      </c>
      <c r="D15" s="39">
        <v>2</v>
      </c>
      <c r="E15" s="39">
        <v>2</v>
      </c>
      <c r="F15" s="39">
        <v>0</v>
      </c>
      <c r="G15" s="39">
        <v>18</v>
      </c>
      <c r="H15" s="39">
        <v>14</v>
      </c>
      <c r="I15" s="39">
        <v>4</v>
      </c>
      <c r="J15" s="39">
        <v>9</v>
      </c>
      <c r="K15" s="39">
        <v>6</v>
      </c>
      <c r="L15" s="39">
        <v>3</v>
      </c>
      <c r="M15" s="39">
        <v>3</v>
      </c>
      <c r="N15" s="39">
        <v>3</v>
      </c>
      <c r="O15" s="39">
        <v>0</v>
      </c>
    </row>
    <row r="16" spans="1:15" s="41" customFormat="1" ht="12.75">
      <c r="A16" s="40">
        <v>3</v>
      </c>
      <c r="B16" s="40"/>
      <c r="C16" s="40" t="s">
        <v>558</v>
      </c>
      <c r="D16" s="40">
        <f aca="true" t="shared" si="1" ref="D16:O16">SUM(D13:D15)</f>
        <v>28</v>
      </c>
      <c r="E16" s="40">
        <f t="shared" si="1"/>
        <v>26</v>
      </c>
      <c r="F16" s="40">
        <f t="shared" si="1"/>
        <v>2</v>
      </c>
      <c r="G16" s="40">
        <f t="shared" si="1"/>
        <v>129</v>
      </c>
      <c r="H16" s="40">
        <f t="shared" si="1"/>
        <v>112</v>
      </c>
      <c r="I16" s="40">
        <f t="shared" si="1"/>
        <v>17</v>
      </c>
      <c r="J16" s="40">
        <f t="shared" si="1"/>
        <v>55</v>
      </c>
      <c r="K16" s="40">
        <f t="shared" si="1"/>
        <v>35</v>
      </c>
      <c r="L16" s="40">
        <f t="shared" si="1"/>
        <v>20</v>
      </c>
      <c r="M16" s="40">
        <f t="shared" si="1"/>
        <v>13</v>
      </c>
      <c r="N16" s="40">
        <f t="shared" si="1"/>
        <v>8</v>
      </c>
      <c r="O16" s="40">
        <f t="shared" si="1"/>
        <v>5</v>
      </c>
    </row>
    <row r="17" spans="1:15" ht="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</row>
    <row r="18" spans="1:15" ht="12.75">
      <c r="A18" s="39">
        <v>1</v>
      </c>
      <c r="B18" s="39" t="s">
        <v>559</v>
      </c>
      <c r="C18" s="39" t="s">
        <v>560</v>
      </c>
      <c r="D18" s="39">
        <v>6</v>
      </c>
      <c r="E18" s="39">
        <v>5</v>
      </c>
      <c r="F18" s="39">
        <v>1</v>
      </c>
      <c r="G18" s="39">
        <v>38</v>
      </c>
      <c r="H18" s="39">
        <v>33</v>
      </c>
      <c r="I18" s="39">
        <v>5</v>
      </c>
      <c r="J18" s="39">
        <v>15</v>
      </c>
      <c r="K18" s="39">
        <v>9</v>
      </c>
      <c r="L18" s="39">
        <v>6</v>
      </c>
      <c r="M18" s="39">
        <v>4</v>
      </c>
      <c r="N18" s="39">
        <v>2</v>
      </c>
      <c r="O18" s="39">
        <v>2</v>
      </c>
    </row>
    <row r="19" spans="1:15" ht="12.75">
      <c r="A19" s="39">
        <v>2</v>
      </c>
      <c r="B19" s="39" t="s">
        <v>559</v>
      </c>
      <c r="C19" s="39" t="s">
        <v>561</v>
      </c>
      <c r="D19" s="39">
        <v>0</v>
      </c>
      <c r="E19" s="39">
        <v>0</v>
      </c>
      <c r="F19" s="39">
        <v>0</v>
      </c>
      <c r="G19" s="39">
        <v>25</v>
      </c>
      <c r="H19" s="39">
        <v>25</v>
      </c>
      <c r="I19" s="39">
        <v>0</v>
      </c>
      <c r="J19" s="39">
        <v>10</v>
      </c>
      <c r="K19" s="39">
        <v>10</v>
      </c>
      <c r="L19" s="39">
        <v>0</v>
      </c>
      <c r="M19" s="39">
        <v>10</v>
      </c>
      <c r="N19" s="39">
        <v>9</v>
      </c>
      <c r="O19" s="39">
        <v>1</v>
      </c>
    </row>
    <row r="20" spans="1:15" ht="12.75">
      <c r="A20" s="39">
        <v>3</v>
      </c>
      <c r="B20" s="39" t="s">
        <v>562</v>
      </c>
      <c r="C20" s="39" t="s">
        <v>563</v>
      </c>
      <c r="D20" s="39">
        <v>7</v>
      </c>
      <c r="E20" s="39">
        <v>7</v>
      </c>
      <c r="F20" s="39">
        <v>0</v>
      </c>
      <c r="G20" s="39">
        <v>26</v>
      </c>
      <c r="H20" s="39">
        <v>26</v>
      </c>
      <c r="I20" s="39">
        <v>0</v>
      </c>
      <c r="J20" s="39">
        <v>22</v>
      </c>
      <c r="K20" s="39">
        <v>22</v>
      </c>
      <c r="L20" s="39">
        <v>0</v>
      </c>
      <c r="M20" s="39">
        <v>3</v>
      </c>
      <c r="N20" s="39">
        <v>3</v>
      </c>
      <c r="O20" s="39">
        <v>0</v>
      </c>
    </row>
    <row r="21" spans="1:15" ht="12.75">
      <c r="A21" s="39">
        <v>4</v>
      </c>
      <c r="B21" s="39" t="s">
        <v>564</v>
      </c>
      <c r="C21" s="39" t="s">
        <v>565</v>
      </c>
      <c r="D21" s="39">
        <v>4</v>
      </c>
      <c r="E21" s="39">
        <v>4</v>
      </c>
      <c r="F21" s="39">
        <v>0</v>
      </c>
      <c r="G21" s="39">
        <v>22</v>
      </c>
      <c r="H21" s="39">
        <v>16</v>
      </c>
      <c r="I21" s="39">
        <v>6</v>
      </c>
      <c r="J21" s="39">
        <v>16</v>
      </c>
      <c r="K21" s="39">
        <v>9</v>
      </c>
      <c r="L21" s="39">
        <v>7</v>
      </c>
      <c r="M21" s="39">
        <v>10</v>
      </c>
      <c r="N21" s="39">
        <v>6</v>
      </c>
      <c r="O21" s="39">
        <v>4</v>
      </c>
    </row>
    <row r="22" spans="1:15" ht="12.75">
      <c r="A22" s="39">
        <v>5</v>
      </c>
      <c r="B22" s="39" t="s">
        <v>544</v>
      </c>
      <c r="C22" s="39" t="s">
        <v>566</v>
      </c>
      <c r="D22" s="39">
        <v>5</v>
      </c>
      <c r="E22" s="39">
        <v>5</v>
      </c>
      <c r="F22" s="39">
        <v>0</v>
      </c>
      <c r="G22" s="39">
        <v>34</v>
      </c>
      <c r="H22" s="39">
        <v>29</v>
      </c>
      <c r="I22" s="39">
        <v>5</v>
      </c>
      <c r="J22" s="39">
        <v>29</v>
      </c>
      <c r="K22" s="39">
        <v>24</v>
      </c>
      <c r="L22" s="39">
        <v>5</v>
      </c>
      <c r="M22" s="39">
        <v>7</v>
      </c>
      <c r="N22" s="39">
        <v>4</v>
      </c>
      <c r="O22" s="39">
        <v>3</v>
      </c>
    </row>
    <row r="23" spans="1:15" ht="12.75">
      <c r="A23" s="39">
        <v>6</v>
      </c>
      <c r="B23" s="39" t="s">
        <v>567</v>
      </c>
      <c r="C23" s="39" t="s">
        <v>568</v>
      </c>
      <c r="D23" s="39">
        <v>3</v>
      </c>
      <c r="E23" s="39">
        <v>3</v>
      </c>
      <c r="F23" s="39">
        <v>0</v>
      </c>
      <c r="G23" s="39">
        <v>12</v>
      </c>
      <c r="H23" s="39">
        <v>12</v>
      </c>
      <c r="I23" s="39">
        <v>0</v>
      </c>
      <c r="J23" s="39">
        <v>11</v>
      </c>
      <c r="K23" s="39">
        <v>11</v>
      </c>
      <c r="L23" s="39">
        <v>0</v>
      </c>
      <c r="M23" s="39">
        <v>5</v>
      </c>
      <c r="N23" s="39">
        <v>5</v>
      </c>
      <c r="O23" s="39">
        <v>0</v>
      </c>
    </row>
    <row r="24" spans="1:15" ht="12.75">
      <c r="A24" s="39">
        <v>7</v>
      </c>
      <c r="B24" s="39" t="s">
        <v>546</v>
      </c>
      <c r="C24" s="39" t="s">
        <v>569</v>
      </c>
      <c r="D24" s="39">
        <v>1</v>
      </c>
      <c r="E24" s="39">
        <v>1</v>
      </c>
      <c r="F24" s="39">
        <v>0</v>
      </c>
      <c r="G24" s="39">
        <v>15</v>
      </c>
      <c r="H24" s="39">
        <v>8</v>
      </c>
      <c r="I24" s="39">
        <v>7</v>
      </c>
      <c r="J24" s="39">
        <v>13</v>
      </c>
      <c r="K24" s="39">
        <v>10</v>
      </c>
      <c r="L24" s="39">
        <v>3</v>
      </c>
      <c r="M24" s="39">
        <v>2</v>
      </c>
      <c r="N24" s="39">
        <v>2</v>
      </c>
      <c r="O24" s="39">
        <v>0</v>
      </c>
    </row>
    <row r="25" spans="1:15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ht="25.5">
      <c r="A26" s="39">
        <v>9</v>
      </c>
      <c r="B26" s="39" t="s">
        <v>546</v>
      </c>
      <c r="C26" s="39" t="s">
        <v>571</v>
      </c>
      <c r="D26" s="39">
        <v>1</v>
      </c>
      <c r="E26" s="39">
        <v>1</v>
      </c>
      <c r="F26" s="39">
        <v>0</v>
      </c>
      <c r="G26" s="39">
        <v>11</v>
      </c>
      <c r="H26" s="39">
        <v>11</v>
      </c>
      <c r="I26" s="39">
        <v>0</v>
      </c>
      <c r="J26" s="39">
        <v>16</v>
      </c>
      <c r="K26" s="39">
        <v>11</v>
      </c>
      <c r="L26" s="39">
        <v>5</v>
      </c>
      <c r="M26" s="39">
        <v>11</v>
      </c>
      <c r="N26" s="39">
        <v>6</v>
      </c>
      <c r="O26" s="39">
        <v>5</v>
      </c>
    </row>
    <row r="27" spans="1:15" ht="12.75">
      <c r="A27" s="39">
        <v>10</v>
      </c>
      <c r="B27" s="39" t="s">
        <v>546</v>
      </c>
      <c r="C27" s="39" t="s">
        <v>572</v>
      </c>
      <c r="D27" s="39">
        <v>0</v>
      </c>
      <c r="E27" s="39">
        <v>0</v>
      </c>
      <c r="F27" s="39">
        <v>0</v>
      </c>
      <c r="G27" s="39">
        <v>20</v>
      </c>
      <c r="H27" s="39">
        <v>11</v>
      </c>
      <c r="I27" s="39">
        <v>9</v>
      </c>
      <c r="J27" s="39">
        <v>25</v>
      </c>
      <c r="K27" s="39">
        <v>15</v>
      </c>
      <c r="L27" s="39">
        <v>10</v>
      </c>
      <c r="M27" s="39">
        <v>9</v>
      </c>
      <c r="N27" s="39">
        <v>3</v>
      </c>
      <c r="O27" s="39">
        <v>6</v>
      </c>
    </row>
    <row r="28" spans="1:15" ht="12.75">
      <c r="A28" s="39">
        <v>11</v>
      </c>
      <c r="B28" s="39" t="s">
        <v>546</v>
      </c>
      <c r="C28" s="39" t="s">
        <v>573</v>
      </c>
      <c r="D28" s="39">
        <v>5</v>
      </c>
      <c r="E28" s="39">
        <v>3</v>
      </c>
      <c r="F28" s="39">
        <v>2</v>
      </c>
      <c r="G28" s="39">
        <v>38</v>
      </c>
      <c r="H28" s="39">
        <v>28</v>
      </c>
      <c r="I28" s="39">
        <v>10</v>
      </c>
      <c r="J28" s="39">
        <v>22</v>
      </c>
      <c r="K28" s="39">
        <v>16</v>
      </c>
      <c r="L28" s="39">
        <v>6</v>
      </c>
      <c r="M28" s="39">
        <v>0</v>
      </c>
      <c r="N28" s="39">
        <v>0</v>
      </c>
      <c r="O28" s="39">
        <v>0</v>
      </c>
    </row>
    <row r="29" spans="1:15" ht="12.75">
      <c r="A29" s="39">
        <v>12</v>
      </c>
      <c r="B29" s="39" t="s">
        <v>546</v>
      </c>
      <c r="C29" s="39" t="s">
        <v>574</v>
      </c>
      <c r="D29" s="39">
        <v>11</v>
      </c>
      <c r="E29" s="39">
        <v>6</v>
      </c>
      <c r="F29" s="39">
        <v>5</v>
      </c>
      <c r="G29" s="39">
        <v>38</v>
      </c>
      <c r="H29" s="39">
        <v>31</v>
      </c>
      <c r="I29" s="39">
        <v>7</v>
      </c>
      <c r="J29" s="39">
        <v>20</v>
      </c>
      <c r="K29" s="39">
        <v>15</v>
      </c>
      <c r="L29" s="39">
        <v>5</v>
      </c>
      <c r="M29" s="39">
        <v>4</v>
      </c>
      <c r="N29" s="39">
        <v>3</v>
      </c>
      <c r="O29" s="39">
        <v>1</v>
      </c>
    </row>
    <row r="30" spans="1:15" ht="12.75">
      <c r="A30" s="39">
        <v>13</v>
      </c>
      <c r="B30" s="39" t="s">
        <v>546</v>
      </c>
      <c r="C30" s="39" t="s">
        <v>575</v>
      </c>
      <c r="D30" s="39">
        <v>3</v>
      </c>
      <c r="E30" s="39">
        <v>3</v>
      </c>
      <c r="F30" s="39">
        <v>0</v>
      </c>
      <c r="G30" s="39">
        <v>24</v>
      </c>
      <c r="H30" s="39">
        <v>23</v>
      </c>
      <c r="I30" s="39">
        <v>1</v>
      </c>
      <c r="J30" s="39">
        <v>14</v>
      </c>
      <c r="K30" s="39">
        <v>10</v>
      </c>
      <c r="L30" s="39">
        <v>4</v>
      </c>
      <c r="M30" s="39">
        <v>6</v>
      </c>
      <c r="N30" s="39">
        <v>6</v>
      </c>
      <c r="O30" s="39">
        <v>0</v>
      </c>
    </row>
    <row r="31" spans="1:15" ht="12.75">
      <c r="A31" s="39">
        <v>14</v>
      </c>
      <c r="B31" s="39" t="s">
        <v>576</v>
      </c>
      <c r="C31" s="39" t="s">
        <v>577</v>
      </c>
      <c r="D31" s="39">
        <v>3</v>
      </c>
      <c r="E31" s="39">
        <v>3</v>
      </c>
      <c r="F31" s="39">
        <v>0</v>
      </c>
      <c r="G31" s="39">
        <v>13</v>
      </c>
      <c r="H31" s="39">
        <v>13</v>
      </c>
      <c r="I31" s="39">
        <v>0</v>
      </c>
      <c r="J31" s="39">
        <v>6</v>
      </c>
      <c r="K31" s="39">
        <v>6</v>
      </c>
      <c r="L31" s="39">
        <v>0</v>
      </c>
      <c r="M31" s="39">
        <v>6</v>
      </c>
      <c r="N31" s="39">
        <v>6</v>
      </c>
      <c r="O31" s="39">
        <v>0</v>
      </c>
    </row>
    <row r="32" spans="1:15" ht="25.5">
      <c r="A32" s="39">
        <v>15</v>
      </c>
      <c r="B32" s="39" t="s">
        <v>578</v>
      </c>
      <c r="C32" s="39" t="s">
        <v>579</v>
      </c>
      <c r="D32" s="39">
        <v>2</v>
      </c>
      <c r="E32" s="39">
        <v>2</v>
      </c>
      <c r="F32" s="39">
        <v>0</v>
      </c>
      <c r="G32" s="39">
        <v>22</v>
      </c>
      <c r="H32" s="39">
        <v>22</v>
      </c>
      <c r="I32" s="39">
        <v>0</v>
      </c>
      <c r="J32" s="39">
        <v>16</v>
      </c>
      <c r="K32" s="39">
        <v>16</v>
      </c>
      <c r="L32" s="39">
        <v>0</v>
      </c>
      <c r="M32" s="39">
        <v>1</v>
      </c>
      <c r="N32" s="39">
        <v>1</v>
      </c>
      <c r="O32" s="39">
        <v>0</v>
      </c>
    </row>
    <row r="33" spans="1:15" ht="12.75">
      <c r="A33" s="39">
        <v>16</v>
      </c>
      <c r="B33" s="39" t="s">
        <v>580</v>
      </c>
      <c r="C33" s="39" t="s">
        <v>581</v>
      </c>
      <c r="D33" s="39">
        <v>2</v>
      </c>
      <c r="E33" s="39">
        <v>2</v>
      </c>
      <c r="F33" s="39">
        <v>0</v>
      </c>
      <c r="G33" s="39">
        <v>7</v>
      </c>
      <c r="H33" s="39">
        <v>7</v>
      </c>
      <c r="I33" s="39">
        <v>0</v>
      </c>
      <c r="J33" s="39">
        <v>2</v>
      </c>
      <c r="K33" s="39">
        <v>2</v>
      </c>
      <c r="L33" s="39">
        <v>0</v>
      </c>
      <c r="M33" s="39">
        <v>0</v>
      </c>
      <c r="N33" s="39">
        <v>0</v>
      </c>
      <c r="O33" s="39">
        <v>0</v>
      </c>
    </row>
    <row r="34" spans="1:15" ht="25.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ht="12.75">
      <c r="A35" s="39">
        <v>18</v>
      </c>
      <c r="B35" s="39" t="s">
        <v>584</v>
      </c>
      <c r="C35" s="39" t="s">
        <v>585</v>
      </c>
      <c r="D35" s="39">
        <v>1</v>
      </c>
      <c r="E35" s="39">
        <v>1</v>
      </c>
      <c r="F35" s="39">
        <v>0</v>
      </c>
      <c r="G35" s="39">
        <v>9</v>
      </c>
      <c r="H35" s="39">
        <v>9</v>
      </c>
      <c r="I35" s="39">
        <v>0</v>
      </c>
      <c r="J35" s="39">
        <v>11</v>
      </c>
      <c r="K35" s="39">
        <v>10</v>
      </c>
      <c r="L35" s="39">
        <v>1</v>
      </c>
      <c r="M35" s="39">
        <v>0</v>
      </c>
      <c r="N35" s="39">
        <v>0</v>
      </c>
      <c r="O35" s="39">
        <v>0</v>
      </c>
    </row>
    <row r="36" spans="1:15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ht="12.75">
      <c r="A37" s="39">
        <v>20</v>
      </c>
      <c r="B37" s="39" t="s">
        <v>550</v>
      </c>
      <c r="C37" s="39" t="s">
        <v>588</v>
      </c>
      <c r="D37" s="39">
        <v>11</v>
      </c>
      <c r="E37" s="39">
        <v>11</v>
      </c>
      <c r="F37" s="39">
        <v>0</v>
      </c>
      <c r="G37" s="39">
        <v>26</v>
      </c>
      <c r="H37" s="39">
        <v>20</v>
      </c>
      <c r="I37" s="39">
        <v>6</v>
      </c>
      <c r="J37" s="39">
        <v>10</v>
      </c>
      <c r="K37" s="39">
        <v>7</v>
      </c>
      <c r="L37" s="39">
        <v>3</v>
      </c>
      <c r="M37" s="39">
        <v>4</v>
      </c>
      <c r="N37" s="39">
        <v>4</v>
      </c>
      <c r="O37" s="39">
        <v>0</v>
      </c>
    </row>
    <row r="38" spans="1:15" ht="12.75">
      <c r="A38" s="39">
        <v>21</v>
      </c>
      <c r="B38" s="39" t="s">
        <v>589</v>
      </c>
      <c r="C38" s="39" t="s">
        <v>590</v>
      </c>
      <c r="D38" s="39">
        <v>0</v>
      </c>
      <c r="E38" s="39">
        <v>0</v>
      </c>
      <c r="F38" s="39">
        <v>0</v>
      </c>
      <c r="G38" s="39">
        <v>9</v>
      </c>
      <c r="H38" s="39">
        <v>8</v>
      </c>
      <c r="I38" s="39">
        <v>1</v>
      </c>
      <c r="J38" s="39">
        <v>12</v>
      </c>
      <c r="K38" s="39">
        <v>10</v>
      </c>
      <c r="L38" s="39">
        <v>2</v>
      </c>
      <c r="M38" s="39">
        <v>2</v>
      </c>
      <c r="N38" s="39">
        <v>2</v>
      </c>
      <c r="O38" s="39">
        <v>0</v>
      </c>
    </row>
    <row r="39" spans="1:15" ht="12.75">
      <c r="A39" s="39">
        <v>22</v>
      </c>
      <c r="B39" s="39" t="s">
        <v>589</v>
      </c>
      <c r="C39" s="39" t="s">
        <v>591</v>
      </c>
      <c r="D39" s="39">
        <v>1</v>
      </c>
      <c r="E39" s="39">
        <v>1</v>
      </c>
      <c r="F39" s="39">
        <v>0</v>
      </c>
      <c r="G39" s="39">
        <v>10</v>
      </c>
      <c r="H39" s="39">
        <v>10</v>
      </c>
      <c r="I39" s="39">
        <v>0</v>
      </c>
      <c r="J39" s="39">
        <v>11</v>
      </c>
      <c r="K39" s="39">
        <v>7</v>
      </c>
      <c r="L39" s="39">
        <v>4</v>
      </c>
      <c r="M39" s="39">
        <v>1</v>
      </c>
      <c r="N39" s="39">
        <v>1</v>
      </c>
      <c r="O39" s="39">
        <v>0</v>
      </c>
    </row>
    <row r="40" spans="1:15" ht="12.75">
      <c r="A40" s="39">
        <v>23</v>
      </c>
      <c r="B40" s="39" t="s">
        <v>592</v>
      </c>
      <c r="C40" s="39" t="s">
        <v>593</v>
      </c>
      <c r="D40" s="39">
        <v>2</v>
      </c>
      <c r="E40" s="39">
        <v>1</v>
      </c>
      <c r="F40" s="39">
        <v>1</v>
      </c>
      <c r="G40" s="39">
        <v>18</v>
      </c>
      <c r="H40" s="39">
        <v>17</v>
      </c>
      <c r="I40" s="39">
        <v>1</v>
      </c>
      <c r="J40" s="39">
        <v>4</v>
      </c>
      <c r="K40" s="39">
        <v>3</v>
      </c>
      <c r="L40" s="39">
        <v>1</v>
      </c>
      <c r="M40" s="39">
        <v>6</v>
      </c>
      <c r="N40" s="39">
        <v>6</v>
      </c>
      <c r="O40" s="39">
        <v>0</v>
      </c>
    </row>
    <row r="41" spans="1:15" ht="12.75">
      <c r="A41" s="39">
        <v>24</v>
      </c>
      <c r="B41" s="39" t="s">
        <v>594</v>
      </c>
      <c r="C41" s="39" t="s">
        <v>595</v>
      </c>
      <c r="D41" s="39">
        <v>5</v>
      </c>
      <c r="E41" s="39">
        <v>5</v>
      </c>
      <c r="F41" s="39">
        <v>0</v>
      </c>
      <c r="G41" s="39">
        <v>45</v>
      </c>
      <c r="H41" s="39">
        <v>39</v>
      </c>
      <c r="I41" s="39">
        <v>6</v>
      </c>
      <c r="J41" s="39">
        <v>10</v>
      </c>
      <c r="K41" s="39">
        <v>10</v>
      </c>
      <c r="L41" s="39">
        <v>0</v>
      </c>
      <c r="M41" s="39">
        <v>2</v>
      </c>
      <c r="N41" s="39">
        <v>2</v>
      </c>
      <c r="O41" s="39">
        <v>0</v>
      </c>
    </row>
    <row r="42" spans="1:15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</row>
    <row r="43" spans="1:15" ht="25.5">
      <c r="A43" s="39">
        <v>26</v>
      </c>
      <c r="B43" s="39" t="s">
        <v>597</v>
      </c>
      <c r="C43" s="39" t="s">
        <v>598</v>
      </c>
      <c r="D43" s="39">
        <v>1</v>
      </c>
      <c r="E43" s="39">
        <v>1</v>
      </c>
      <c r="F43" s="39">
        <v>0</v>
      </c>
      <c r="G43" s="39">
        <v>27</v>
      </c>
      <c r="H43" s="39">
        <v>27</v>
      </c>
      <c r="I43" s="39">
        <v>0</v>
      </c>
      <c r="J43" s="39">
        <v>10</v>
      </c>
      <c r="K43" s="39">
        <v>8</v>
      </c>
      <c r="L43" s="39">
        <v>2</v>
      </c>
      <c r="M43" s="39">
        <v>0</v>
      </c>
      <c r="N43" s="39">
        <v>0</v>
      </c>
      <c r="O43" s="39">
        <v>0</v>
      </c>
    </row>
    <row r="44" spans="1:15" ht="12.75">
      <c r="A44" s="39">
        <v>27</v>
      </c>
      <c r="B44" s="39" t="s">
        <v>599</v>
      </c>
      <c r="C44" s="39" t="s">
        <v>600</v>
      </c>
      <c r="D44" s="39">
        <v>1</v>
      </c>
      <c r="E44" s="39">
        <v>1</v>
      </c>
      <c r="F44" s="39">
        <v>0</v>
      </c>
      <c r="G44" s="39">
        <v>10</v>
      </c>
      <c r="H44" s="39">
        <v>10</v>
      </c>
      <c r="I44" s="39">
        <v>0</v>
      </c>
      <c r="J44" s="39">
        <v>5</v>
      </c>
      <c r="K44" s="39">
        <v>5</v>
      </c>
      <c r="L44" s="39">
        <v>0</v>
      </c>
      <c r="M44" s="39">
        <v>3</v>
      </c>
      <c r="N44" s="39">
        <v>3</v>
      </c>
      <c r="O44" s="39">
        <v>0</v>
      </c>
    </row>
    <row r="45" spans="1:15" ht="12.75">
      <c r="A45" s="39">
        <v>28</v>
      </c>
      <c r="B45" s="39" t="s">
        <v>601</v>
      </c>
      <c r="C45" s="39" t="s">
        <v>602</v>
      </c>
      <c r="D45" s="39">
        <v>1</v>
      </c>
      <c r="E45" s="39">
        <v>1</v>
      </c>
      <c r="F45" s="39">
        <v>0</v>
      </c>
      <c r="G45" s="39">
        <v>10</v>
      </c>
      <c r="H45" s="39">
        <v>10</v>
      </c>
      <c r="I45" s="39">
        <v>0</v>
      </c>
      <c r="J45" s="39">
        <v>8</v>
      </c>
      <c r="K45" s="39">
        <v>7</v>
      </c>
      <c r="L45" s="39">
        <v>1</v>
      </c>
      <c r="M45" s="39">
        <v>4</v>
      </c>
      <c r="N45" s="39">
        <v>4</v>
      </c>
      <c r="O45" s="39">
        <v>0</v>
      </c>
    </row>
    <row r="46" spans="1:15" ht="12.75">
      <c r="A46" s="39">
        <v>29</v>
      </c>
      <c r="B46" s="39" t="s">
        <v>601</v>
      </c>
      <c r="C46" s="39" t="s">
        <v>603</v>
      </c>
      <c r="D46" s="39">
        <v>0</v>
      </c>
      <c r="E46" s="39">
        <v>0</v>
      </c>
      <c r="F46" s="39">
        <v>0</v>
      </c>
      <c r="G46" s="39">
        <v>15</v>
      </c>
      <c r="H46" s="39">
        <v>14</v>
      </c>
      <c r="I46" s="39">
        <v>1</v>
      </c>
      <c r="J46" s="39">
        <v>3</v>
      </c>
      <c r="K46" s="39">
        <v>3</v>
      </c>
      <c r="L46" s="39">
        <v>0</v>
      </c>
      <c r="M46" s="39">
        <v>0</v>
      </c>
      <c r="N46" s="39">
        <v>0</v>
      </c>
      <c r="O46" s="39">
        <v>0</v>
      </c>
    </row>
    <row r="47" spans="1:15" ht="12.75">
      <c r="A47" s="39">
        <v>30</v>
      </c>
      <c r="B47" s="39" t="s">
        <v>604</v>
      </c>
      <c r="C47" s="39" t="s">
        <v>605</v>
      </c>
      <c r="D47" s="39">
        <v>5</v>
      </c>
      <c r="E47" s="39">
        <v>5</v>
      </c>
      <c r="F47" s="39">
        <v>0</v>
      </c>
      <c r="G47" s="39">
        <v>18</v>
      </c>
      <c r="H47" s="39">
        <v>18</v>
      </c>
      <c r="I47" s="39">
        <v>0</v>
      </c>
      <c r="J47" s="39">
        <v>18</v>
      </c>
      <c r="K47" s="39">
        <v>18</v>
      </c>
      <c r="L47" s="39">
        <v>0</v>
      </c>
      <c r="M47" s="39">
        <v>1</v>
      </c>
      <c r="N47" s="39">
        <v>1</v>
      </c>
      <c r="O47" s="39">
        <v>0</v>
      </c>
    </row>
    <row r="48" spans="1:15" ht="12.75">
      <c r="A48" s="39">
        <v>31</v>
      </c>
      <c r="B48" s="39" t="s">
        <v>606</v>
      </c>
      <c r="C48" s="39" t="s">
        <v>607</v>
      </c>
      <c r="D48" s="39">
        <v>1</v>
      </c>
      <c r="E48" s="39">
        <v>1</v>
      </c>
      <c r="F48" s="39">
        <v>0</v>
      </c>
      <c r="G48" s="39">
        <v>18</v>
      </c>
      <c r="H48" s="39">
        <v>17</v>
      </c>
      <c r="I48" s="39">
        <v>1</v>
      </c>
      <c r="J48" s="39">
        <v>8</v>
      </c>
      <c r="K48" s="39">
        <v>7</v>
      </c>
      <c r="L48" s="39">
        <v>1</v>
      </c>
      <c r="M48" s="39">
        <v>4</v>
      </c>
      <c r="N48" s="39">
        <v>4</v>
      </c>
      <c r="O48" s="39">
        <v>0</v>
      </c>
    </row>
    <row r="49" spans="1:15" ht="12.75">
      <c r="A49" s="39">
        <v>32</v>
      </c>
      <c r="B49" s="39" t="s">
        <v>608</v>
      </c>
      <c r="C49" s="39" t="s">
        <v>609</v>
      </c>
      <c r="D49" s="39">
        <v>3</v>
      </c>
      <c r="E49" s="39">
        <v>3</v>
      </c>
      <c r="F49" s="39">
        <v>0</v>
      </c>
      <c r="G49" s="39">
        <v>18</v>
      </c>
      <c r="H49" s="39">
        <v>15</v>
      </c>
      <c r="I49" s="39">
        <v>3</v>
      </c>
      <c r="J49" s="39">
        <v>9</v>
      </c>
      <c r="K49" s="39">
        <v>6</v>
      </c>
      <c r="L49" s="39">
        <v>3</v>
      </c>
      <c r="M49" s="39">
        <v>6</v>
      </c>
      <c r="N49" s="39">
        <v>6</v>
      </c>
      <c r="O49" s="39">
        <v>0</v>
      </c>
    </row>
    <row r="50" spans="1:15" ht="12.75">
      <c r="A50" s="39">
        <v>33</v>
      </c>
      <c r="B50" s="39" t="s">
        <v>610</v>
      </c>
      <c r="C50" s="39" t="s">
        <v>611</v>
      </c>
      <c r="D50" s="39">
        <v>4</v>
      </c>
      <c r="E50" s="39">
        <v>3</v>
      </c>
      <c r="F50" s="39">
        <v>1</v>
      </c>
      <c r="G50" s="39">
        <v>51</v>
      </c>
      <c r="H50" s="39">
        <v>48</v>
      </c>
      <c r="I50" s="39">
        <v>3</v>
      </c>
      <c r="J50" s="39">
        <v>9</v>
      </c>
      <c r="K50" s="39">
        <v>9</v>
      </c>
      <c r="L50" s="39">
        <v>0</v>
      </c>
      <c r="M50" s="39">
        <v>6</v>
      </c>
      <c r="N50" s="39">
        <v>6</v>
      </c>
      <c r="O50" s="39">
        <v>0</v>
      </c>
    </row>
    <row r="51" spans="1:15" ht="12.75">
      <c r="A51" s="39">
        <v>34</v>
      </c>
      <c r="B51" s="39" t="s">
        <v>554</v>
      </c>
      <c r="C51" s="39" t="s">
        <v>612</v>
      </c>
      <c r="D51" s="39">
        <v>0</v>
      </c>
      <c r="E51" s="39">
        <v>0</v>
      </c>
      <c r="F51" s="39">
        <v>0</v>
      </c>
      <c r="G51" s="39">
        <v>10</v>
      </c>
      <c r="H51" s="39">
        <v>7</v>
      </c>
      <c r="I51" s="39">
        <v>3</v>
      </c>
      <c r="J51" s="39">
        <v>4</v>
      </c>
      <c r="K51" s="39">
        <v>2</v>
      </c>
      <c r="L51" s="39">
        <v>2</v>
      </c>
      <c r="M51" s="39">
        <v>1</v>
      </c>
      <c r="N51" s="39">
        <v>1</v>
      </c>
      <c r="O51" s="39">
        <v>0</v>
      </c>
    </row>
    <row r="52" spans="1:15" ht="12.75">
      <c r="A52" s="39">
        <v>35</v>
      </c>
      <c r="B52" s="39" t="s">
        <v>554</v>
      </c>
      <c r="C52" s="39" t="s">
        <v>613</v>
      </c>
      <c r="D52" s="39">
        <v>0</v>
      </c>
      <c r="E52" s="39">
        <v>0</v>
      </c>
      <c r="F52" s="39">
        <v>0</v>
      </c>
      <c r="G52" s="39">
        <v>56</v>
      </c>
      <c r="H52" s="39">
        <v>51</v>
      </c>
      <c r="I52" s="39">
        <v>5</v>
      </c>
      <c r="J52" s="39">
        <v>8</v>
      </c>
      <c r="K52" s="39">
        <v>2</v>
      </c>
      <c r="L52" s="39">
        <v>6</v>
      </c>
      <c r="M52" s="39">
        <v>0</v>
      </c>
      <c r="N52" s="39">
        <v>0</v>
      </c>
      <c r="O52" s="39">
        <v>0</v>
      </c>
    </row>
    <row r="53" spans="1:15" ht="12.75">
      <c r="A53" s="39">
        <v>36</v>
      </c>
      <c r="B53" s="39" t="s">
        <v>614</v>
      </c>
      <c r="C53" s="39" t="s">
        <v>615</v>
      </c>
      <c r="D53" s="39">
        <v>0</v>
      </c>
      <c r="E53" s="39">
        <v>0</v>
      </c>
      <c r="F53" s="39">
        <v>0</v>
      </c>
      <c r="G53" s="39">
        <v>15</v>
      </c>
      <c r="H53" s="39">
        <v>15</v>
      </c>
      <c r="I53" s="39">
        <v>0</v>
      </c>
      <c r="J53" s="39">
        <v>7</v>
      </c>
      <c r="K53" s="39">
        <v>7</v>
      </c>
      <c r="L53" s="39">
        <v>0</v>
      </c>
      <c r="M53" s="39">
        <v>1</v>
      </c>
      <c r="N53" s="39">
        <v>1</v>
      </c>
      <c r="O53" s="39">
        <v>0</v>
      </c>
    </row>
    <row r="54" spans="1:15" ht="12.75">
      <c r="A54" s="39">
        <v>37</v>
      </c>
      <c r="B54" s="39" t="s">
        <v>556</v>
      </c>
      <c r="C54" s="39" t="s">
        <v>616</v>
      </c>
      <c r="D54" s="39">
        <v>1</v>
      </c>
      <c r="E54" s="39">
        <v>1</v>
      </c>
      <c r="F54" s="39">
        <v>0</v>
      </c>
      <c r="G54" s="39">
        <v>15</v>
      </c>
      <c r="H54" s="39">
        <v>15</v>
      </c>
      <c r="I54" s="39">
        <v>0</v>
      </c>
      <c r="J54" s="39">
        <v>5</v>
      </c>
      <c r="K54" s="39">
        <v>5</v>
      </c>
      <c r="L54" s="39">
        <v>0</v>
      </c>
      <c r="M54" s="39">
        <v>0</v>
      </c>
      <c r="N54" s="39">
        <v>0</v>
      </c>
      <c r="O54" s="39">
        <v>0</v>
      </c>
    </row>
    <row r="55" spans="1:15" ht="12.75">
      <c r="A55" s="39">
        <v>38</v>
      </c>
      <c r="B55" s="39" t="s">
        <v>617</v>
      </c>
      <c r="C55" s="39" t="s">
        <v>618</v>
      </c>
      <c r="D55" s="39">
        <v>0</v>
      </c>
      <c r="E55" s="39">
        <v>0</v>
      </c>
      <c r="F55" s="39">
        <v>0</v>
      </c>
      <c r="G55" s="39">
        <v>21</v>
      </c>
      <c r="H55" s="39">
        <v>19</v>
      </c>
      <c r="I55" s="39">
        <v>2</v>
      </c>
      <c r="J55" s="39">
        <v>18</v>
      </c>
      <c r="K55" s="39">
        <v>15</v>
      </c>
      <c r="L55" s="39">
        <v>3</v>
      </c>
      <c r="M55" s="39">
        <v>5</v>
      </c>
      <c r="N55" s="39">
        <v>4</v>
      </c>
      <c r="O55" s="39">
        <v>1</v>
      </c>
    </row>
    <row r="56" spans="1:15" ht="12.75">
      <c r="A56" s="39">
        <v>39</v>
      </c>
      <c r="B56" s="39" t="s">
        <v>619</v>
      </c>
      <c r="C56" s="39" t="s">
        <v>620</v>
      </c>
      <c r="D56" s="39">
        <v>0</v>
      </c>
      <c r="E56" s="39">
        <v>0</v>
      </c>
      <c r="F56" s="39">
        <v>0</v>
      </c>
      <c r="G56" s="39">
        <v>9</v>
      </c>
      <c r="H56" s="39">
        <v>9</v>
      </c>
      <c r="I56" s="39">
        <v>0</v>
      </c>
      <c r="J56" s="39">
        <v>6</v>
      </c>
      <c r="K56" s="39">
        <v>5</v>
      </c>
      <c r="L56" s="39">
        <v>1</v>
      </c>
      <c r="M56" s="39">
        <v>1</v>
      </c>
      <c r="N56" s="39">
        <v>1</v>
      </c>
      <c r="O56" s="39">
        <v>0</v>
      </c>
    </row>
    <row r="57" spans="1:15" ht="12.75">
      <c r="A57" s="39">
        <v>40</v>
      </c>
      <c r="B57" s="39" t="s">
        <v>621</v>
      </c>
      <c r="C57" s="39" t="s">
        <v>622</v>
      </c>
      <c r="D57" s="39">
        <v>1</v>
      </c>
      <c r="E57" s="39">
        <v>1</v>
      </c>
      <c r="F57" s="39">
        <v>0</v>
      </c>
      <c r="G57" s="39">
        <v>18</v>
      </c>
      <c r="H57" s="39">
        <v>16</v>
      </c>
      <c r="I57" s="39">
        <v>2</v>
      </c>
      <c r="J57" s="39">
        <v>10</v>
      </c>
      <c r="K57" s="39">
        <v>9</v>
      </c>
      <c r="L57" s="39">
        <v>1</v>
      </c>
      <c r="M57" s="39">
        <v>3</v>
      </c>
      <c r="N57" s="39">
        <v>3</v>
      </c>
      <c r="O57" s="39">
        <v>0</v>
      </c>
    </row>
    <row r="58" spans="1:15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ht="12.75">
      <c r="A59" s="39">
        <v>42</v>
      </c>
      <c r="B59" s="39" t="s">
        <v>624</v>
      </c>
      <c r="C59" s="39" t="s">
        <v>625</v>
      </c>
      <c r="D59" s="39">
        <v>0</v>
      </c>
      <c r="E59" s="39">
        <v>0</v>
      </c>
      <c r="F59" s="39">
        <v>0</v>
      </c>
      <c r="G59" s="39">
        <v>24</v>
      </c>
      <c r="H59" s="39">
        <v>24</v>
      </c>
      <c r="I59" s="39">
        <v>0</v>
      </c>
      <c r="J59" s="39">
        <v>7</v>
      </c>
      <c r="K59" s="39">
        <v>7</v>
      </c>
      <c r="L59" s="39">
        <v>0</v>
      </c>
      <c r="M59" s="39">
        <v>6</v>
      </c>
      <c r="N59" s="39">
        <v>4</v>
      </c>
      <c r="O59" s="39">
        <v>2</v>
      </c>
    </row>
    <row r="60" spans="1:15" s="41" customFormat="1" ht="12.75">
      <c r="A60" s="40">
        <v>42</v>
      </c>
      <c r="B60" s="40"/>
      <c r="C60" s="40" t="s">
        <v>626</v>
      </c>
      <c r="D60" s="40">
        <f aca="true" t="shared" si="2" ref="D60:O60">SUM(D18:D59)</f>
        <v>91</v>
      </c>
      <c r="E60" s="40">
        <f t="shared" si="2"/>
        <v>81</v>
      </c>
      <c r="F60" s="40">
        <f t="shared" si="2"/>
        <v>10</v>
      </c>
      <c r="G60" s="40">
        <f t="shared" si="2"/>
        <v>797</v>
      </c>
      <c r="H60" s="40">
        <f t="shared" si="2"/>
        <v>713</v>
      </c>
      <c r="I60" s="40">
        <f t="shared" si="2"/>
        <v>84</v>
      </c>
      <c r="J60" s="40">
        <f t="shared" si="2"/>
        <v>430</v>
      </c>
      <c r="K60" s="40">
        <f t="shared" si="2"/>
        <v>348</v>
      </c>
      <c r="L60" s="40">
        <f t="shared" si="2"/>
        <v>82</v>
      </c>
      <c r="M60" s="40">
        <f t="shared" si="2"/>
        <v>134</v>
      </c>
      <c r="N60" s="40">
        <f t="shared" si="2"/>
        <v>109</v>
      </c>
      <c r="O60" s="40">
        <f t="shared" si="2"/>
        <v>25</v>
      </c>
    </row>
    <row r="61" spans="1:15" ht="7.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</row>
    <row r="62" spans="1:15" ht="25.5">
      <c r="A62" s="39">
        <v>1</v>
      </c>
      <c r="B62" s="39" t="s">
        <v>559</v>
      </c>
      <c r="C62" s="39" t="s">
        <v>627</v>
      </c>
      <c r="D62" s="39">
        <v>0</v>
      </c>
      <c r="E62" s="39">
        <v>0</v>
      </c>
      <c r="F62" s="39">
        <v>0</v>
      </c>
      <c r="G62" s="39">
        <v>6</v>
      </c>
      <c r="H62" s="39">
        <v>6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1:15" ht="12.75">
      <c r="A63" s="39">
        <v>2</v>
      </c>
      <c r="B63" s="39" t="s">
        <v>564</v>
      </c>
      <c r="C63" s="39" t="s">
        <v>628</v>
      </c>
      <c r="D63" s="39">
        <v>0</v>
      </c>
      <c r="E63" s="39">
        <v>0</v>
      </c>
      <c r="F63" s="39">
        <v>0</v>
      </c>
      <c r="G63" s="39">
        <v>2</v>
      </c>
      <c r="H63" s="39">
        <v>2</v>
      </c>
      <c r="I63" s="39">
        <v>0</v>
      </c>
      <c r="J63" s="39">
        <v>2</v>
      </c>
      <c r="K63" s="39">
        <v>2</v>
      </c>
      <c r="L63" s="39">
        <v>0</v>
      </c>
      <c r="M63" s="39">
        <v>3</v>
      </c>
      <c r="N63" s="39">
        <v>3</v>
      </c>
      <c r="O63" s="39">
        <v>0</v>
      </c>
    </row>
    <row r="64" spans="1:15" ht="12.75">
      <c r="A64" s="39">
        <v>3</v>
      </c>
      <c r="B64" s="39" t="s">
        <v>601</v>
      </c>
      <c r="C64" s="39" t="s">
        <v>629</v>
      </c>
      <c r="D64" s="39">
        <v>0</v>
      </c>
      <c r="E64" s="39">
        <v>0</v>
      </c>
      <c r="F64" s="39">
        <v>0</v>
      </c>
      <c r="G64" s="39">
        <v>1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</row>
    <row r="65" spans="1:15" ht="25.5">
      <c r="A65" s="39">
        <v>4</v>
      </c>
      <c r="B65" s="39" t="s">
        <v>606</v>
      </c>
      <c r="C65" s="39" t="s">
        <v>630</v>
      </c>
      <c r="D65" s="39">
        <v>0</v>
      </c>
      <c r="E65" s="39">
        <v>0</v>
      </c>
      <c r="F65" s="39">
        <v>0</v>
      </c>
      <c r="G65" s="39">
        <v>1</v>
      </c>
      <c r="H65" s="39">
        <v>1</v>
      </c>
      <c r="I65" s="39">
        <v>0</v>
      </c>
      <c r="J65" s="39">
        <v>1</v>
      </c>
      <c r="K65" s="39">
        <v>1</v>
      </c>
      <c r="L65" s="39">
        <v>0</v>
      </c>
      <c r="M65" s="39">
        <v>5</v>
      </c>
      <c r="N65" s="39">
        <v>5</v>
      </c>
      <c r="O65" s="39">
        <v>0</v>
      </c>
    </row>
    <row r="66" spans="1:15" ht="12.75">
      <c r="A66" s="39">
        <v>5</v>
      </c>
      <c r="B66" s="39" t="s">
        <v>554</v>
      </c>
      <c r="C66" s="39" t="s">
        <v>631</v>
      </c>
      <c r="D66" s="39">
        <v>0</v>
      </c>
      <c r="E66" s="39">
        <v>0</v>
      </c>
      <c r="F66" s="39">
        <v>0</v>
      </c>
      <c r="G66" s="39">
        <v>4</v>
      </c>
      <c r="H66" s="39">
        <v>0</v>
      </c>
      <c r="I66" s="39">
        <v>4</v>
      </c>
      <c r="J66" s="39">
        <v>1</v>
      </c>
      <c r="K66" s="39">
        <v>1</v>
      </c>
      <c r="L66" s="39">
        <v>0</v>
      </c>
      <c r="M66" s="39">
        <v>1</v>
      </c>
      <c r="N66" s="39">
        <v>1</v>
      </c>
      <c r="O66" s="39">
        <v>0</v>
      </c>
    </row>
    <row r="67" spans="1:15" s="41" customFormat="1" ht="12.75">
      <c r="A67" s="40">
        <v>5</v>
      </c>
      <c r="B67" s="40"/>
      <c r="C67" s="40" t="s">
        <v>632</v>
      </c>
      <c r="D67" s="40">
        <f aca="true" t="shared" si="3" ref="D67:O67">SUM(D62:D66)</f>
        <v>0</v>
      </c>
      <c r="E67" s="40">
        <f t="shared" si="3"/>
        <v>0</v>
      </c>
      <c r="F67" s="40">
        <f t="shared" si="3"/>
        <v>0</v>
      </c>
      <c r="G67" s="40">
        <f t="shared" si="3"/>
        <v>14</v>
      </c>
      <c r="H67" s="40">
        <f t="shared" si="3"/>
        <v>10</v>
      </c>
      <c r="I67" s="40">
        <f t="shared" si="3"/>
        <v>4</v>
      </c>
      <c r="J67" s="40">
        <f t="shared" si="3"/>
        <v>4</v>
      </c>
      <c r="K67" s="40">
        <f t="shared" si="3"/>
        <v>4</v>
      </c>
      <c r="L67" s="40">
        <f t="shared" si="3"/>
        <v>0</v>
      </c>
      <c r="M67" s="40">
        <f t="shared" si="3"/>
        <v>9</v>
      </c>
      <c r="N67" s="40">
        <f t="shared" si="3"/>
        <v>9</v>
      </c>
      <c r="O67" s="40">
        <f t="shared" si="3"/>
        <v>0</v>
      </c>
    </row>
    <row r="68" spans="1:15" ht="7.5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</row>
    <row r="69" spans="1:15" ht="12.75">
      <c r="A69" s="39">
        <v>1</v>
      </c>
      <c r="B69" s="39" t="s">
        <v>562</v>
      </c>
      <c r="C69" s="39" t="s">
        <v>633</v>
      </c>
      <c r="D69" s="39">
        <v>2</v>
      </c>
      <c r="E69" s="39">
        <v>2</v>
      </c>
      <c r="F69" s="39">
        <v>0</v>
      </c>
      <c r="G69" s="39">
        <v>3</v>
      </c>
      <c r="H69" s="39">
        <v>3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</row>
    <row r="70" spans="1:15" ht="25.5">
      <c r="A70" s="39">
        <v>2</v>
      </c>
      <c r="B70" s="39" t="s">
        <v>546</v>
      </c>
      <c r="C70" s="39" t="s">
        <v>634</v>
      </c>
      <c r="D70" s="39">
        <v>0</v>
      </c>
      <c r="E70" s="39">
        <v>0</v>
      </c>
      <c r="F70" s="39">
        <v>0</v>
      </c>
      <c r="G70" s="39">
        <v>5</v>
      </c>
      <c r="H70" s="39">
        <v>1</v>
      </c>
      <c r="I70" s="39">
        <v>4</v>
      </c>
      <c r="J70" s="39">
        <v>14</v>
      </c>
      <c r="K70" s="39">
        <v>10</v>
      </c>
      <c r="L70" s="39">
        <v>4</v>
      </c>
      <c r="M70" s="39">
        <v>2</v>
      </c>
      <c r="N70" s="39">
        <v>1</v>
      </c>
      <c r="O70" s="39">
        <v>1</v>
      </c>
    </row>
    <row r="71" spans="1:15" ht="25.5">
      <c r="A71" s="39">
        <v>3</v>
      </c>
      <c r="B71" s="39" t="s">
        <v>546</v>
      </c>
      <c r="C71" s="39" t="s">
        <v>635</v>
      </c>
      <c r="D71" s="39">
        <v>2</v>
      </c>
      <c r="E71" s="39">
        <v>2</v>
      </c>
      <c r="F71" s="39">
        <v>0</v>
      </c>
      <c r="G71" s="39">
        <v>18</v>
      </c>
      <c r="H71" s="39">
        <v>13</v>
      </c>
      <c r="I71" s="39">
        <v>5</v>
      </c>
      <c r="J71" s="39">
        <v>1</v>
      </c>
      <c r="K71" s="39">
        <v>1</v>
      </c>
      <c r="L71" s="39">
        <v>0</v>
      </c>
      <c r="M71" s="39">
        <v>0</v>
      </c>
      <c r="N71" s="39">
        <v>0</v>
      </c>
      <c r="O71" s="39">
        <v>0</v>
      </c>
    </row>
    <row r="72" spans="1:15" ht="25.5">
      <c r="A72" s="39">
        <v>4</v>
      </c>
      <c r="B72" s="39" t="s">
        <v>636</v>
      </c>
      <c r="C72" s="39" t="s">
        <v>637</v>
      </c>
      <c r="D72" s="39">
        <v>8</v>
      </c>
      <c r="E72" s="39">
        <v>8</v>
      </c>
      <c r="F72" s="39">
        <v>0</v>
      </c>
      <c r="G72" s="39">
        <v>16</v>
      </c>
      <c r="H72" s="39">
        <v>16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</row>
    <row r="73" spans="1:15" ht="25.5">
      <c r="A73" s="39">
        <v>5</v>
      </c>
      <c r="B73" s="39" t="s">
        <v>584</v>
      </c>
      <c r="C73" s="39" t="s">
        <v>638</v>
      </c>
      <c r="D73" s="39">
        <v>6</v>
      </c>
      <c r="E73" s="39">
        <v>6</v>
      </c>
      <c r="F73" s="39">
        <v>0</v>
      </c>
      <c r="G73" s="39">
        <v>44</v>
      </c>
      <c r="H73" s="39">
        <v>42</v>
      </c>
      <c r="I73" s="39">
        <v>2</v>
      </c>
      <c r="J73" s="39">
        <v>12</v>
      </c>
      <c r="K73" s="39">
        <v>12</v>
      </c>
      <c r="L73" s="39">
        <v>0</v>
      </c>
      <c r="M73" s="39">
        <v>5</v>
      </c>
      <c r="N73" s="39">
        <v>5</v>
      </c>
      <c r="O73" s="39">
        <v>0</v>
      </c>
    </row>
    <row r="74" spans="1:15" ht="25.5">
      <c r="A74" s="39">
        <v>6</v>
      </c>
      <c r="B74" s="39" t="s">
        <v>586</v>
      </c>
      <c r="C74" s="39" t="s">
        <v>639</v>
      </c>
      <c r="D74" s="39">
        <v>1</v>
      </c>
      <c r="E74" s="39">
        <v>1</v>
      </c>
      <c r="F74" s="39">
        <v>0</v>
      </c>
      <c r="G74" s="39">
        <v>11</v>
      </c>
      <c r="H74" s="39">
        <v>11</v>
      </c>
      <c r="I74" s="39">
        <v>0</v>
      </c>
      <c r="J74" s="39">
        <v>4</v>
      </c>
      <c r="K74" s="39">
        <v>4</v>
      </c>
      <c r="L74" s="39">
        <v>0</v>
      </c>
      <c r="M74" s="39">
        <v>0</v>
      </c>
      <c r="N74" s="39">
        <v>0</v>
      </c>
      <c r="O74" s="39">
        <v>0</v>
      </c>
    </row>
    <row r="75" spans="1:15" ht="38.25">
      <c r="A75" s="39">
        <v>7</v>
      </c>
      <c r="B75" s="39" t="s">
        <v>586</v>
      </c>
      <c r="C75" s="39" t="s">
        <v>640</v>
      </c>
      <c r="D75" s="39">
        <v>0</v>
      </c>
      <c r="E75" s="39">
        <v>0</v>
      </c>
      <c r="F75" s="39">
        <v>0</v>
      </c>
      <c r="G75" s="39">
        <v>20</v>
      </c>
      <c r="H75" s="39">
        <v>20</v>
      </c>
      <c r="I75" s="39">
        <v>0</v>
      </c>
      <c r="J75" s="39">
        <v>3</v>
      </c>
      <c r="K75" s="39">
        <v>3</v>
      </c>
      <c r="L75" s="39">
        <v>0</v>
      </c>
      <c r="M75" s="39">
        <v>0</v>
      </c>
      <c r="N75" s="39">
        <v>0</v>
      </c>
      <c r="O75" s="39">
        <v>0</v>
      </c>
    </row>
    <row r="76" spans="1:15" ht="12.75">
      <c r="A76" s="39">
        <v>8</v>
      </c>
      <c r="B76" s="39" t="s">
        <v>604</v>
      </c>
      <c r="C76" s="39" t="s">
        <v>641</v>
      </c>
      <c r="D76" s="39">
        <v>2</v>
      </c>
      <c r="E76" s="39">
        <v>2</v>
      </c>
      <c r="F76" s="39">
        <v>0</v>
      </c>
      <c r="G76" s="39">
        <v>36</v>
      </c>
      <c r="H76" s="39">
        <v>33</v>
      </c>
      <c r="I76" s="39">
        <v>3</v>
      </c>
      <c r="J76" s="39">
        <v>10</v>
      </c>
      <c r="K76" s="39">
        <v>10</v>
      </c>
      <c r="L76" s="39">
        <v>0</v>
      </c>
      <c r="M76" s="39">
        <v>13</v>
      </c>
      <c r="N76" s="39">
        <v>11</v>
      </c>
      <c r="O76" s="39">
        <v>2</v>
      </c>
    </row>
    <row r="77" spans="1:15" ht="12.75">
      <c r="A77" s="39">
        <v>9</v>
      </c>
      <c r="B77" s="39" t="s">
        <v>606</v>
      </c>
      <c r="C77" s="39" t="s">
        <v>642</v>
      </c>
      <c r="D77" s="39">
        <v>3</v>
      </c>
      <c r="E77" s="39">
        <v>3</v>
      </c>
      <c r="F77" s="39">
        <v>0</v>
      </c>
      <c r="G77" s="39">
        <v>13</v>
      </c>
      <c r="H77" s="39">
        <v>11</v>
      </c>
      <c r="I77" s="39">
        <v>2</v>
      </c>
      <c r="J77" s="39">
        <v>5</v>
      </c>
      <c r="K77" s="39">
        <v>5</v>
      </c>
      <c r="L77" s="39">
        <v>0</v>
      </c>
      <c r="M77" s="39">
        <v>11</v>
      </c>
      <c r="N77" s="39">
        <v>11</v>
      </c>
      <c r="O77" s="39">
        <v>0</v>
      </c>
    </row>
    <row r="78" spans="1:15" s="41" customFormat="1" ht="12.75">
      <c r="A78" s="40">
        <v>9</v>
      </c>
      <c r="B78" s="40"/>
      <c r="C78" s="40" t="s">
        <v>643</v>
      </c>
      <c r="D78" s="40">
        <f aca="true" t="shared" si="4" ref="D78:O78">SUM(D69:D77)</f>
        <v>24</v>
      </c>
      <c r="E78" s="40">
        <f t="shared" si="4"/>
        <v>24</v>
      </c>
      <c r="F78" s="40">
        <f t="shared" si="4"/>
        <v>0</v>
      </c>
      <c r="G78" s="40">
        <f t="shared" si="4"/>
        <v>166</v>
      </c>
      <c r="H78" s="40">
        <f t="shared" si="4"/>
        <v>150</v>
      </c>
      <c r="I78" s="40">
        <f t="shared" si="4"/>
        <v>16</v>
      </c>
      <c r="J78" s="40">
        <f t="shared" si="4"/>
        <v>49</v>
      </c>
      <c r="K78" s="40">
        <f t="shared" si="4"/>
        <v>45</v>
      </c>
      <c r="L78" s="40">
        <f t="shared" si="4"/>
        <v>4</v>
      </c>
      <c r="M78" s="40">
        <f t="shared" si="4"/>
        <v>31</v>
      </c>
      <c r="N78" s="40">
        <f t="shared" si="4"/>
        <v>28</v>
      </c>
      <c r="O78" s="40">
        <f t="shared" si="4"/>
        <v>3</v>
      </c>
    </row>
    <row r="79" spans="1:15" ht="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</row>
    <row r="80" spans="1:15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O80">(D11+D16+D60+D67+D78)</f>
        <v>167</v>
      </c>
      <c r="E80" s="40">
        <f t="shared" si="5"/>
        <v>155</v>
      </c>
      <c r="F80" s="40">
        <f t="shared" si="5"/>
        <v>12</v>
      </c>
      <c r="G80" s="40">
        <f t="shared" si="5"/>
        <v>1221</v>
      </c>
      <c r="H80" s="40">
        <f t="shared" si="5"/>
        <v>1069</v>
      </c>
      <c r="I80" s="40">
        <f t="shared" si="5"/>
        <v>152</v>
      </c>
      <c r="J80" s="40">
        <f t="shared" si="5"/>
        <v>564</v>
      </c>
      <c r="K80" s="40">
        <f t="shared" si="5"/>
        <v>448</v>
      </c>
      <c r="L80" s="40">
        <f t="shared" si="5"/>
        <v>116</v>
      </c>
      <c r="M80" s="40">
        <f t="shared" si="5"/>
        <v>191</v>
      </c>
      <c r="N80" s="40">
        <f t="shared" si="5"/>
        <v>154</v>
      </c>
      <c r="O80" s="40">
        <f t="shared" si="5"/>
        <v>37</v>
      </c>
    </row>
  </sheetData>
  <sheetProtection password="CE88" sheet="1" objects="1" scenarios="1"/>
  <mergeCells count="10">
    <mergeCell ref="A1:O1"/>
    <mergeCell ref="A2:A5"/>
    <mergeCell ref="B2:B5"/>
    <mergeCell ref="C2:C5"/>
    <mergeCell ref="D3:O3"/>
    <mergeCell ref="A79:O79"/>
    <mergeCell ref="A12:O12"/>
    <mergeCell ref="A17:O17"/>
    <mergeCell ref="A61:O61"/>
    <mergeCell ref="A68:O6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  <headerFooter alignWithMargins="0">
    <oddFooter>&amp;R&amp;P+6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54.00390625" style="0" customWidth="1"/>
    <col min="4" max="4" width="8.140625" style="0" customWidth="1"/>
    <col min="5" max="5" width="8.28125" style="0" customWidth="1"/>
    <col min="6" max="6" width="7.8515625" style="0" customWidth="1"/>
    <col min="7" max="7" width="7.140625" style="0" customWidth="1"/>
    <col min="8" max="8" width="6.7109375" style="0" customWidth="1"/>
    <col min="9" max="9" width="6.00390625" style="0" customWidth="1"/>
    <col min="10" max="10" width="6.8515625" style="0" customWidth="1"/>
    <col min="11" max="11" width="6.140625" style="0" customWidth="1"/>
  </cols>
  <sheetData>
    <row r="1" spans="1:11" s="15" customFormat="1" ht="15">
      <c r="A1" s="113" t="s">
        <v>204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9.5">
      <c r="A2" s="116" t="s">
        <v>0</v>
      </c>
      <c r="B2" s="116" t="s">
        <v>1</v>
      </c>
      <c r="C2" s="116" t="s">
        <v>2</v>
      </c>
      <c r="D2" s="6" t="s">
        <v>203</v>
      </c>
      <c r="E2" s="6" t="s">
        <v>202</v>
      </c>
      <c r="F2" s="6" t="s">
        <v>201</v>
      </c>
      <c r="G2" s="6" t="s">
        <v>200</v>
      </c>
      <c r="H2" s="6" t="s">
        <v>199</v>
      </c>
      <c r="I2" s="6" t="s">
        <v>198</v>
      </c>
      <c r="J2" s="6" t="s">
        <v>197</v>
      </c>
      <c r="K2" s="6" t="s">
        <v>196</v>
      </c>
    </row>
    <row r="3" spans="1:11" ht="12.75">
      <c r="A3" s="116"/>
      <c r="B3" s="116"/>
      <c r="C3" s="116"/>
      <c r="D3" s="87" t="s">
        <v>492</v>
      </c>
      <c r="E3" s="114" t="s">
        <v>21</v>
      </c>
      <c r="F3" s="115"/>
      <c r="G3" s="115"/>
      <c r="H3" s="115"/>
      <c r="I3" s="115"/>
      <c r="J3" s="115"/>
      <c r="K3" s="115"/>
    </row>
    <row r="4" spans="1:11" ht="12.75">
      <c r="A4" s="116"/>
      <c r="B4" s="116"/>
      <c r="C4" s="116"/>
      <c r="D4" s="115"/>
      <c r="E4" s="87" t="s">
        <v>493</v>
      </c>
      <c r="F4" s="114" t="s">
        <v>169</v>
      </c>
      <c r="G4" s="115"/>
      <c r="H4" s="115"/>
      <c r="I4" s="115"/>
      <c r="J4" s="115"/>
      <c r="K4" s="115"/>
    </row>
    <row r="5" spans="1:11" ht="99.75" customHeight="1" thickBot="1">
      <c r="A5" s="115"/>
      <c r="B5" s="115"/>
      <c r="C5" s="115"/>
      <c r="D5" s="115"/>
      <c r="E5" s="115"/>
      <c r="F5" s="3" t="s">
        <v>195</v>
      </c>
      <c r="G5" s="3" t="s">
        <v>194</v>
      </c>
      <c r="H5" s="3" t="s">
        <v>193</v>
      </c>
      <c r="I5" s="3" t="s">
        <v>183</v>
      </c>
      <c r="J5" s="3" t="s">
        <v>181</v>
      </c>
      <c r="K5" s="59" t="s">
        <v>180</v>
      </c>
    </row>
    <row r="6" spans="1:11" ht="2.25" customHeight="1" hidden="1" thickBot="1">
      <c r="A6" s="117"/>
      <c r="B6" s="117"/>
      <c r="C6" s="117"/>
      <c r="D6" s="27">
        <v>2007</v>
      </c>
      <c r="E6" s="27">
        <v>2007</v>
      </c>
      <c r="F6" s="27">
        <v>2007</v>
      </c>
      <c r="G6" s="27">
        <v>2007</v>
      </c>
      <c r="H6" s="27">
        <v>2007</v>
      </c>
      <c r="I6" s="27">
        <v>2007</v>
      </c>
      <c r="J6" s="27">
        <v>2007</v>
      </c>
      <c r="K6" s="58">
        <v>2007</v>
      </c>
    </row>
    <row r="7" spans="1:11" ht="12.75">
      <c r="A7" s="38">
        <v>1</v>
      </c>
      <c r="B7" s="38" t="s">
        <v>544</v>
      </c>
      <c r="C7" s="38" t="s">
        <v>545</v>
      </c>
      <c r="D7" s="38">
        <v>79</v>
      </c>
      <c r="E7" s="38">
        <v>15</v>
      </c>
      <c r="F7" s="38">
        <v>8</v>
      </c>
      <c r="G7" s="38">
        <v>0</v>
      </c>
      <c r="H7" s="38">
        <v>0</v>
      </c>
      <c r="I7" s="38">
        <v>0</v>
      </c>
      <c r="J7" s="38">
        <v>1</v>
      </c>
      <c r="K7" s="39">
        <v>6</v>
      </c>
    </row>
    <row r="8" spans="1:11" ht="12.75">
      <c r="A8" s="39">
        <v>2</v>
      </c>
      <c r="B8" s="39" t="s">
        <v>546</v>
      </c>
      <c r="C8" s="39" t="s">
        <v>547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ht="12.75">
      <c r="A9" s="39">
        <v>3</v>
      </c>
      <c r="B9" s="39" t="s">
        <v>546</v>
      </c>
      <c r="C9" s="39" t="s">
        <v>548</v>
      </c>
      <c r="D9" s="39">
        <v>2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2</v>
      </c>
    </row>
    <row r="10" spans="1:11" ht="12.75">
      <c r="A10" s="39">
        <v>4</v>
      </c>
      <c r="B10" s="39" t="s">
        <v>546</v>
      </c>
      <c r="C10" s="39" t="s">
        <v>549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2.75">
      <c r="A11" s="39">
        <v>5</v>
      </c>
      <c r="B11" s="39" t="s">
        <v>550</v>
      </c>
      <c r="C11" s="39" t="s">
        <v>551</v>
      </c>
      <c r="D11" s="39">
        <v>83</v>
      </c>
      <c r="E11" s="39">
        <v>10</v>
      </c>
      <c r="F11" s="39">
        <v>10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s="41" customFormat="1" ht="12.75">
      <c r="A12" s="40">
        <v>5</v>
      </c>
      <c r="B12" s="40"/>
      <c r="C12" s="40" t="s">
        <v>552</v>
      </c>
      <c r="D12" s="40">
        <f aca="true" t="shared" si="0" ref="D12:K12">SUM(D7:D11)</f>
        <v>165</v>
      </c>
      <c r="E12" s="40">
        <f t="shared" si="0"/>
        <v>27</v>
      </c>
      <c r="F12" s="40">
        <f t="shared" si="0"/>
        <v>18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1</v>
      </c>
      <c r="K12" s="40">
        <f t="shared" si="0"/>
        <v>8</v>
      </c>
    </row>
    <row r="13" spans="1:11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2"/>
    </row>
    <row r="14" spans="1:11" ht="12.75">
      <c r="A14" s="39">
        <v>1</v>
      </c>
      <c r="B14" s="39" t="s">
        <v>546</v>
      </c>
      <c r="C14" s="39" t="s">
        <v>553</v>
      </c>
      <c r="D14" s="39">
        <v>76</v>
      </c>
      <c r="E14" s="39">
        <v>3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3</v>
      </c>
    </row>
    <row r="15" spans="1:11" ht="12.75">
      <c r="A15" s="39">
        <v>2</v>
      </c>
      <c r="B15" s="39" t="s">
        <v>554</v>
      </c>
      <c r="C15" s="39" t="s">
        <v>555</v>
      </c>
      <c r="D15" s="39">
        <v>102</v>
      </c>
      <c r="E15" s="39">
        <v>23</v>
      </c>
      <c r="F15" s="39">
        <v>0</v>
      </c>
      <c r="G15" s="39">
        <v>0</v>
      </c>
      <c r="H15" s="39">
        <v>0</v>
      </c>
      <c r="I15" s="39">
        <v>14</v>
      </c>
      <c r="J15" s="39">
        <v>9</v>
      </c>
      <c r="K15" s="39">
        <v>0</v>
      </c>
    </row>
    <row r="16" spans="1:11" ht="12.75">
      <c r="A16" s="39">
        <v>3</v>
      </c>
      <c r="B16" s="39" t="s">
        <v>556</v>
      </c>
      <c r="C16" s="39" t="s">
        <v>557</v>
      </c>
      <c r="D16" s="39">
        <v>32</v>
      </c>
      <c r="E16" s="39">
        <v>2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2</v>
      </c>
    </row>
    <row r="17" spans="1:11" s="41" customFormat="1" ht="12.75">
      <c r="A17" s="40">
        <v>3</v>
      </c>
      <c r="B17" s="40"/>
      <c r="C17" s="40" t="s">
        <v>558</v>
      </c>
      <c r="D17" s="40">
        <f aca="true" t="shared" si="1" ref="D17:K17">SUM(D14:D16)</f>
        <v>210</v>
      </c>
      <c r="E17" s="40">
        <f t="shared" si="1"/>
        <v>28</v>
      </c>
      <c r="F17" s="40">
        <f t="shared" si="1"/>
        <v>0</v>
      </c>
      <c r="G17" s="40">
        <f t="shared" si="1"/>
        <v>0</v>
      </c>
      <c r="H17" s="40">
        <f t="shared" si="1"/>
        <v>0</v>
      </c>
      <c r="I17" s="40">
        <f t="shared" si="1"/>
        <v>14</v>
      </c>
      <c r="J17" s="40">
        <f t="shared" si="1"/>
        <v>9</v>
      </c>
      <c r="K17" s="40">
        <f t="shared" si="1"/>
        <v>5</v>
      </c>
    </row>
    <row r="18" spans="1:11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2"/>
    </row>
    <row r="19" spans="1:11" ht="12.75">
      <c r="A19" s="39">
        <v>1</v>
      </c>
      <c r="B19" s="39" t="s">
        <v>559</v>
      </c>
      <c r="C19" s="39" t="s">
        <v>560</v>
      </c>
      <c r="D19" s="39">
        <v>63</v>
      </c>
      <c r="E19" s="39">
        <v>6</v>
      </c>
      <c r="F19" s="39">
        <v>3</v>
      </c>
      <c r="G19" s="39">
        <v>3</v>
      </c>
      <c r="H19" s="39">
        <v>0</v>
      </c>
      <c r="I19" s="39">
        <v>0</v>
      </c>
      <c r="J19" s="39">
        <v>0</v>
      </c>
      <c r="K19" s="39">
        <v>0</v>
      </c>
    </row>
    <row r="20" spans="1:11" ht="12.75">
      <c r="A20" s="39">
        <v>2</v>
      </c>
      <c r="B20" s="39" t="s">
        <v>559</v>
      </c>
      <c r="C20" s="39" t="s">
        <v>561</v>
      </c>
      <c r="D20" s="39">
        <v>45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2.75">
      <c r="A21" s="39">
        <v>3</v>
      </c>
      <c r="B21" s="39" t="s">
        <v>562</v>
      </c>
      <c r="C21" s="39" t="s">
        <v>563</v>
      </c>
      <c r="D21" s="39">
        <v>58</v>
      </c>
      <c r="E21" s="39">
        <v>8</v>
      </c>
      <c r="F21" s="39">
        <v>2</v>
      </c>
      <c r="G21" s="39">
        <v>6</v>
      </c>
      <c r="H21" s="39">
        <v>0</v>
      </c>
      <c r="I21" s="39">
        <v>0</v>
      </c>
      <c r="J21" s="39">
        <v>0</v>
      </c>
      <c r="K21" s="39">
        <v>0</v>
      </c>
    </row>
    <row r="22" spans="1:11" ht="12.75">
      <c r="A22" s="39">
        <v>4</v>
      </c>
      <c r="B22" s="39" t="s">
        <v>564</v>
      </c>
      <c r="C22" s="39" t="s">
        <v>565</v>
      </c>
      <c r="D22" s="39">
        <v>48</v>
      </c>
      <c r="E22" s="39">
        <v>7</v>
      </c>
      <c r="F22" s="39">
        <v>0</v>
      </c>
      <c r="G22" s="39">
        <v>4</v>
      </c>
      <c r="H22" s="39">
        <v>0</v>
      </c>
      <c r="I22" s="39">
        <v>0</v>
      </c>
      <c r="J22" s="39">
        <v>0</v>
      </c>
      <c r="K22" s="39">
        <v>3</v>
      </c>
    </row>
    <row r="23" spans="1:11" ht="12.75">
      <c r="A23" s="39">
        <v>5</v>
      </c>
      <c r="B23" s="39" t="s">
        <v>544</v>
      </c>
      <c r="C23" s="39" t="s">
        <v>566</v>
      </c>
      <c r="D23" s="39">
        <v>75</v>
      </c>
      <c r="E23" s="39">
        <v>5</v>
      </c>
      <c r="F23" s="39">
        <v>0</v>
      </c>
      <c r="G23" s="39">
        <v>5</v>
      </c>
      <c r="H23" s="39">
        <v>0</v>
      </c>
      <c r="I23" s="39">
        <v>0</v>
      </c>
      <c r="J23" s="39">
        <v>0</v>
      </c>
      <c r="K23" s="39">
        <v>0</v>
      </c>
    </row>
    <row r="24" spans="1:11" ht="12.75">
      <c r="A24" s="39">
        <v>6</v>
      </c>
      <c r="B24" s="39" t="s">
        <v>567</v>
      </c>
      <c r="C24" s="39" t="s">
        <v>568</v>
      </c>
      <c r="D24" s="39">
        <v>31</v>
      </c>
      <c r="E24" s="39">
        <v>2</v>
      </c>
      <c r="F24" s="39">
        <v>2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ht="12.75">
      <c r="A25" s="39">
        <v>7</v>
      </c>
      <c r="B25" s="39" t="s">
        <v>546</v>
      </c>
      <c r="C25" s="39" t="s">
        <v>569</v>
      </c>
      <c r="D25" s="39">
        <v>31</v>
      </c>
      <c r="E25" s="39">
        <v>1</v>
      </c>
      <c r="F25" s="39">
        <v>0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</row>
    <row r="26" spans="1:11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12.75">
      <c r="A27" s="39">
        <v>9</v>
      </c>
      <c r="B27" s="39" t="s">
        <v>546</v>
      </c>
      <c r="C27" s="39" t="s">
        <v>571</v>
      </c>
      <c r="D27" s="39">
        <v>39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1</v>
      </c>
    </row>
    <row r="28" spans="1:11" ht="12.75">
      <c r="A28" s="39">
        <v>10</v>
      </c>
      <c r="B28" s="39" t="s">
        <v>546</v>
      </c>
      <c r="C28" s="39" t="s">
        <v>572</v>
      </c>
      <c r="D28" s="39">
        <v>54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2.75">
      <c r="A29" s="39">
        <v>11</v>
      </c>
      <c r="B29" s="39" t="s">
        <v>546</v>
      </c>
      <c r="C29" s="39" t="s">
        <v>573</v>
      </c>
      <c r="D29" s="39">
        <v>61</v>
      </c>
      <c r="E29" s="39">
        <v>4</v>
      </c>
      <c r="F29" s="39">
        <v>3</v>
      </c>
      <c r="G29" s="39">
        <v>1</v>
      </c>
      <c r="H29" s="39">
        <v>0</v>
      </c>
      <c r="I29" s="39">
        <v>0</v>
      </c>
      <c r="J29" s="39">
        <v>0</v>
      </c>
      <c r="K29" s="39">
        <v>0</v>
      </c>
    </row>
    <row r="30" spans="1:11" ht="12.75">
      <c r="A30" s="39">
        <v>12</v>
      </c>
      <c r="B30" s="39" t="s">
        <v>546</v>
      </c>
      <c r="C30" s="39" t="s">
        <v>574</v>
      </c>
      <c r="D30" s="39">
        <v>73</v>
      </c>
      <c r="E30" s="39">
        <v>11</v>
      </c>
      <c r="F30" s="39">
        <v>1</v>
      </c>
      <c r="G30" s="39">
        <v>9</v>
      </c>
      <c r="H30" s="39">
        <v>0</v>
      </c>
      <c r="I30" s="39">
        <v>0</v>
      </c>
      <c r="J30" s="39">
        <v>0</v>
      </c>
      <c r="K30" s="39">
        <v>1</v>
      </c>
    </row>
    <row r="31" spans="1:11" ht="12.75">
      <c r="A31" s="39">
        <v>13</v>
      </c>
      <c r="B31" s="39" t="s">
        <v>546</v>
      </c>
      <c r="C31" s="39" t="s">
        <v>575</v>
      </c>
      <c r="D31" s="39">
        <v>47</v>
      </c>
      <c r="E31" s="39">
        <v>3</v>
      </c>
      <c r="F31" s="39">
        <v>2</v>
      </c>
      <c r="G31" s="39">
        <v>1</v>
      </c>
      <c r="H31" s="39">
        <v>0</v>
      </c>
      <c r="I31" s="39">
        <v>0</v>
      </c>
      <c r="J31" s="39">
        <v>0</v>
      </c>
      <c r="K31" s="39">
        <v>0</v>
      </c>
    </row>
    <row r="32" spans="1:11" ht="12.75">
      <c r="A32" s="39">
        <v>14</v>
      </c>
      <c r="B32" s="39" t="s">
        <v>576</v>
      </c>
      <c r="C32" s="39" t="s">
        <v>577</v>
      </c>
      <c r="D32" s="39">
        <v>28</v>
      </c>
      <c r="E32" s="39">
        <v>4</v>
      </c>
      <c r="F32" s="39">
        <v>0</v>
      </c>
      <c r="G32" s="39">
        <v>4</v>
      </c>
      <c r="H32" s="39">
        <v>0</v>
      </c>
      <c r="I32" s="39">
        <v>0</v>
      </c>
      <c r="J32" s="39">
        <v>0</v>
      </c>
      <c r="K32" s="39">
        <v>0</v>
      </c>
    </row>
    <row r="33" spans="1:11" ht="25.5">
      <c r="A33" s="39">
        <v>15</v>
      </c>
      <c r="B33" s="39" t="s">
        <v>578</v>
      </c>
      <c r="C33" s="39" t="s">
        <v>579</v>
      </c>
      <c r="D33" s="39">
        <v>41</v>
      </c>
      <c r="E33" s="39">
        <v>2</v>
      </c>
      <c r="F33" s="39">
        <v>0</v>
      </c>
      <c r="G33" s="39">
        <v>0</v>
      </c>
      <c r="H33" s="39">
        <v>2</v>
      </c>
      <c r="I33" s="39">
        <v>0</v>
      </c>
      <c r="J33" s="39">
        <v>0</v>
      </c>
      <c r="K33" s="39">
        <v>0</v>
      </c>
    </row>
    <row r="34" spans="1:11" ht="12.75">
      <c r="A34" s="39">
        <v>16</v>
      </c>
      <c r="B34" s="39" t="s">
        <v>580</v>
      </c>
      <c r="C34" s="39" t="s">
        <v>581</v>
      </c>
      <c r="D34" s="39">
        <v>11</v>
      </c>
      <c r="E34" s="39">
        <v>2</v>
      </c>
      <c r="F34" s="39">
        <v>0</v>
      </c>
      <c r="G34" s="39">
        <v>0</v>
      </c>
      <c r="H34" s="39">
        <v>2</v>
      </c>
      <c r="I34" s="39">
        <v>0</v>
      </c>
      <c r="J34" s="39">
        <v>0</v>
      </c>
      <c r="K34" s="39">
        <v>0</v>
      </c>
    </row>
    <row r="35" spans="1:11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12.75">
      <c r="A36" s="39">
        <v>18</v>
      </c>
      <c r="B36" s="39" t="s">
        <v>584</v>
      </c>
      <c r="C36" s="39" t="s">
        <v>585</v>
      </c>
      <c r="D36" s="39">
        <v>21</v>
      </c>
      <c r="E36" s="39">
        <v>1</v>
      </c>
      <c r="F36" s="39">
        <v>0</v>
      </c>
      <c r="G36" s="39">
        <v>1</v>
      </c>
      <c r="H36" s="39">
        <v>0</v>
      </c>
      <c r="I36" s="39">
        <v>0</v>
      </c>
      <c r="J36" s="39">
        <v>0</v>
      </c>
      <c r="K36" s="39">
        <v>0</v>
      </c>
    </row>
    <row r="37" spans="1:11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12.75">
      <c r="A38" s="39">
        <v>20</v>
      </c>
      <c r="B38" s="39" t="s">
        <v>550</v>
      </c>
      <c r="C38" s="39" t="s">
        <v>588</v>
      </c>
      <c r="D38" s="39">
        <v>47</v>
      </c>
      <c r="E38" s="39">
        <v>11</v>
      </c>
      <c r="F38" s="39">
        <v>4</v>
      </c>
      <c r="G38" s="39">
        <v>3</v>
      </c>
      <c r="H38" s="39">
        <v>0</v>
      </c>
      <c r="I38" s="39">
        <v>4</v>
      </c>
      <c r="J38" s="39">
        <v>0</v>
      </c>
      <c r="K38" s="39">
        <v>0</v>
      </c>
    </row>
    <row r="39" spans="1:11" ht="12.75">
      <c r="A39" s="39">
        <v>21</v>
      </c>
      <c r="B39" s="39" t="s">
        <v>589</v>
      </c>
      <c r="C39" s="39" t="s">
        <v>590</v>
      </c>
      <c r="D39" s="39">
        <v>23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</row>
    <row r="40" spans="1:11" ht="12.75">
      <c r="A40" s="39">
        <v>22</v>
      </c>
      <c r="B40" s="39" t="s">
        <v>589</v>
      </c>
      <c r="C40" s="39" t="s">
        <v>591</v>
      </c>
      <c r="D40" s="39">
        <v>23</v>
      </c>
      <c r="E40" s="39">
        <v>2</v>
      </c>
      <c r="F40" s="39">
        <v>0</v>
      </c>
      <c r="G40" s="39">
        <v>2</v>
      </c>
      <c r="H40" s="39">
        <v>0</v>
      </c>
      <c r="I40" s="39">
        <v>0</v>
      </c>
      <c r="J40" s="39">
        <v>0</v>
      </c>
      <c r="K40" s="39">
        <v>0</v>
      </c>
    </row>
    <row r="41" spans="1:11" ht="12.75">
      <c r="A41" s="39">
        <v>23</v>
      </c>
      <c r="B41" s="39" t="s">
        <v>592</v>
      </c>
      <c r="C41" s="39" t="s">
        <v>593</v>
      </c>
      <c r="D41" s="39">
        <v>30</v>
      </c>
      <c r="E41" s="39">
        <v>2</v>
      </c>
      <c r="F41" s="39">
        <v>0</v>
      </c>
      <c r="G41" s="39">
        <v>2</v>
      </c>
      <c r="H41" s="39">
        <v>0</v>
      </c>
      <c r="I41" s="39">
        <v>0</v>
      </c>
      <c r="J41" s="39">
        <v>0</v>
      </c>
      <c r="K41" s="39">
        <v>0</v>
      </c>
    </row>
    <row r="42" spans="1:11" ht="12.75">
      <c r="A42" s="39">
        <v>24</v>
      </c>
      <c r="B42" s="39" t="s">
        <v>594</v>
      </c>
      <c r="C42" s="39" t="s">
        <v>595</v>
      </c>
      <c r="D42" s="39">
        <v>62</v>
      </c>
      <c r="E42" s="39">
        <v>5</v>
      </c>
      <c r="F42" s="39">
        <v>0</v>
      </c>
      <c r="G42" s="39">
        <v>5</v>
      </c>
      <c r="H42" s="39">
        <v>0</v>
      </c>
      <c r="I42" s="39">
        <v>0</v>
      </c>
      <c r="J42" s="39">
        <v>0</v>
      </c>
      <c r="K42" s="39">
        <v>0</v>
      </c>
    </row>
    <row r="43" spans="1:11" ht="13.5" customHeight="1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12.75">
      <c r="A44" s="39">
        <v>26</v>
      </c>
      <c r="B44" s="39" t="s">
        <v>597</v>
      </c>
      <c r="C44" s="39" t="s">
        <v>598</v>
      </c>
      <c r="D44" s="39">
        <v>38</v>
      </c>
      <c r="E44" s="39">
        <v>2</v>
      </c>
      <c r="F44" s="39">
        <v>0</v>
      </c>
      <c r="G44" s="39">
        <v>2</v>
      </c>
      <c r="H44" s="39">
        <v>0</v>
      </c>
      <c r="I44" s="39">
        <v>0</v>
      </c>
      <c r="J44" s="39">
        <v>0</v>
      </c>
      <c r="K44" s="39">
        <v>0</v>
      </c>
    </row>
    <row r="45" spans="1:11" ht="12.75">
      <c r="A45" s="39">
        <v>27</v>
      </c>
      <c r="B45" s="39" t="s">
        <v>599</v>
      </c>
      <c r="C45" s="39" t="s">
        <v>600</v>
      </c>
      <c r="D45" s="39">
        <v>19</v>
      </c>
      <c r="E45" s="39">
        <v>1</v>
      </c>
      <c r="F45" s="39">
        <v>0</v>
      </c>
      <c r="G45" s="39">
        <v>1</v>
      </c>
      <c r="H45" s="39">
        <v>0</v>
      </c>
      <c r="I45" s="39">
        <v>0</v>
      </c>
      <c r="J45" s="39">
        <v>0</v>
      </c>
      <c r="K45" s="39">
        <v>0</v>
      </c>
    </row>
    <row r="46" spans="1:11" ht="12.75">
      <c r="A46" s="39">
        <v>28</v>
      </c>
      <c r="B46" s="39" t="s">
        <v>601</v>
      </c>
      <c r="C46" s="39" t="s">
        <v>602</v>
      </c>
      <c r="D46" s="39">
        <v>23</v>
      </c>
      <c r="E46" s="39">
        <v>1</v>
      </c>
      <c r="F46" s="39">
        <v>0</v>
      </c>
      <c r="G46" s="39">
        <v>1</v>
      </c>
      <c r="H46" s="39">
        <v>0</v>
      </c>
      <c r="I46" s="39">
        <v>0</v>
      </c>
      <c r="J46" s="39">
        <v>0</v>
      </c>
      <c r="K46" s="39">
        <v>0</v>
      </c>
    </row>
    <row r="47" spans="1:11" ht="12.75">
      <c r="A47" s="39">
        <v>29</v>
      </c>
      <c r="B47" s="39" t="s">
        <v>601</v>
      </c>
      <c r="C47" s="39" t="s">
        <v>603</v>
      </c>
      <c r="D47" s="39">
        <v>18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</row>
    <row r="48" spans="1:11" ht="12.75">
      <c r="A48" s="39">
        <v>30</v>
      </c>
      <c r="B48" s="39" t="s">
        <v>604</v>
      </c>
      <c r="C48" s="39" t="s">
        <v>605</v>
      </c>
      <c r="D48" s="39">
        <v>42</v>
      </c>
      <c r="E48" s="39">
        <v>5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</row>
    <row r="49" spans="1:11" ht="12.75">
      <c r="A49" s="39">
        <v>31</v>
      </c>
      <c r="B49" s="39" t="s">
        <v>606</v>
      </c>
      <c r="C49" s="39" t="s">
        <v>607</v>
      </c>
      <c r="D49" s="39">
        <v>31</v>
      </c>
      <c r="E49" s="39">
        <v>1</v>
      </c>
      <c r="F49" s="39">
        <v>0</v>
      </c>
      <c r="G49" s="39">
        <v>1</v>
      </c>
      <c r="H49" s="39">
        <v>0</v>
      </c>
      <c r="I49" s="39">
        <v>0</v>
      </c>
      <c r="J49" s="39">
        <v>0</v>
      </c>
      <c r="K49" s="39">
        <v>0</v>
      </c>
    </row>
    <row r="50" spans="1:11" ht="12.75">
      <c r="A50" s="39">
        <v>32</v>
      </c>
      <c r="B50" s="39" t="s">
        <v>608</v>
      </c>
      <c r="C50" s="39" t="s">
        <v>609</v>
      </c>
      <c r="D50" s="39">
        <v>36</v>
      </c>
      <c r="E50" s="39">
        <v>3</v>
      </c>
      <c r="F50" s="39">
        <v>0</v>
      </c>
      <c r="G50" s="39">
        <v>0</v>
      </c>
      <c r="H50" s="39">
        <v>3</v>
      </c>
      <c r="I50" s="39">
        <v>0</v>
      </c>
      <c r="J50" s="39">
        <v>0</v>
      </c>
      <c r="K50" s="39">
        <v>0</v>
      </c>
    </row>
    <row r="51" spans="1:11" ht="12.75">
      <c r="A51" s="39">
        <v>33</v>
      </c>
      <c r="B51" s="39" t="s">
        <v>610</v>
      </c>
      <c r="C51" s="39" t="s">
        <v>611</v>
      </c>
      <c r="D51" s="39">
        <v>70</v>
      </c>
      <c r="E51" s="39">
        <v>4</v>
      </c>
      <c r="F51" s="39">
        <v>0</v>
      </c>
      <c r="G51" s="39">
        <v>3</v>
      </c>
      <c r="H51" s="39">
        <v>0</v>
      </c>
      <c r="I51" s="39">
        <v>1</v>
      </c>
      <c r="J51" s="39">
        <v>0</v>
      </c>
      <c r="K51" s="39">
        <v>0</v>
      </c>
    </row>
    <row r="52" spans="1:11" ht="12.75">
      <c r="A52" s="39">
        <v>34</v>
      </c>
      <c r="B52" s="39" t="s">
        <v>554</v>
      </c>
      <c r="C52" s="39" t="s">
        <v>612</v>
      </c>
      <c r="D52" s="39">
        <v>15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</row>
    <row r="53" spans="1:11" ht="12.75">
      <c r="A53" s="39">
        <v>35</v>
      </c>
      <c r="B53" s="39" t="s">
        <v>554</v>
      </c>
      <c r="C53" s="39" t="s">
        <v>613</v>
      </c>
      <c r="D53" s="39">
        <v>64</v>
      </c>
      <c r="E53" s="39">
        <v>2</v>
      </c>
      <c r="F53" s="39">
        <v>0</v>
      </c>
      <c r="G53" s="39">
        <v>2</v>
      </c>
      <c r="H53" s="39">
        <v>0</v>
      </c>
      <c r="I53" s="39">
        <v>0</v>
      </c>
      <c r="J53" s="39">
        <v>0</v>
      </c>
      <c r="K53" s="39">
        <v>0</v>
      </c>
    </row>
    <row r="54" spans="1:11" ht="12.75">
      <c r="A54" s="39">
        <v>36</v>
      </c>
      <c r="B54" s="39" t="s">
        <v>614</v>
      </c>
      <c r="C54" s="39" t="s">
        <v>615</v>
      </c>
      <c r="D54" s="39">
        <v>23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</row>
    <row r="55" spans="1:11" ht="12.75">
      <c r="A55" s="39">
        <v>37</v>
      </c>
      <c r="B55" s="39" t="s">
        <v>556</v>
      </c>
      <c r="C55" s="39" t="s">
        <v>616</v>
      </c>
      <c r="D55" s="39">
        <v>21</v>
      </c>
      <c r="E55" s="39">
        <v>1</v>
      </c>
      <c r="F55" s="39">
        <v>0</v>
      </c>
      <c r="G55" s="39">
        <v>1</v>
      </c>
      <c r="H55" s="39">
        <v>0</v>
      </c>
      <c r="I55" s="39">
        <v>0</v>
      </c>
      <c r="J55" s="39">
        <v>0</v>
      </c>
      <c r="K55" s="39">
        <v>0</v>
      </c>
    </row>
    <row r="56" spans="1:11" ht="12.75">
      <c r="A56" s="39">
        <v>38</v>
      </c>
      <c r="B56" s="39" t="s">
        <v>617</v>
      </c>
      <c r="C56" s="39" t="s">
        <v>618</v>
      </c>
      <c r="D56" s="39">
        <v>44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</row>
    <row r="57" spans="1:11" ht="12.75">
      <c r="A57" s="39">
        <v>39</v>
      </c>
      <c r="B57" s="39" t="s">
        <v>619</v>
      </c>
      <c r="C57" s="39" t="s">
        <v>620</v>
      </c>
      <c r="D57" s="39">
        <v>16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</row>
    <row r="58" spans="1:11" ht="12.75">
      <c r="A58" s="39">
        <v>40</v>
      </c>
      <c r="B58" s="39" t="s">
        <v>621</v>
      </c>
      <c r="C58" s="39" t="s">
        <v>622</v>
      </c>
      <c r="D58" s="39">
        <v>32</v>
      </c>
      <c r="E58" s="39">
        <v>1</v>
      </c>
      <c r="F58" s="39">
        <v>0</v>
      </c>
      <c r="G58" s="39">
        <v>1</v>
      </c>
      <c r="H58" s="39">
        <v>0</v>
      </c>
      <c r="I58" s="39">
        <v>0</v>
      </c>
      <c r="J58" s="39">
        <v>0</v>
      </c>
      <c r="K58" s="39">
        <v>0</v>
      </c>
    </row>
    <row r="59" spans="1:11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12.75">
      <c r="A60" s="39">
        <v>42</v>
      </c>
      <c r="B60" s="39" t="s">
        <v>624</v>
      </c>
      <c r="C60" s="39" t="s">
        <v>625</v>
      </c>
      <c r="D60" s="39">
        <v>37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</row>
    <row r="61" spans="1:11" s="41" customFormat="1" ht="12.75">
      <c r="A61" s="40">
        <v>42</v>
      </c>
      <c r="B61" s="40"/>
      <c r="C61" s="40" t="s">
        <v>626</v>
      </c>
      <c r="D61" s="40">
        <f aca="true" t="shared" si="2" ref="D61:K61">SUM(D19:D60)</f>
        <v>1440</v>
      </c>
      <c r="E61" s="40">
        <f t="shared" si="2"/>
        <v>98</v>
      </c>
      <c r="F61" s="40">
        <f t="shared" si="2"/>
        <v>17</v>
      </c>
      <c r="G61" s="40">
        <f t="shared" si="2"/>
        <v>58</v>
      </c>
      <c r="H61" s="40">
        <f t="shared" si="2"/>
        <v>13</v>
      </c>
      <c r="I61" s="40">
        <f t="shared" si="2"/>
        <v>5</v>
      </c>
      <c r="J61" s="40">
        <f t="shared" si="2"/>
        <v>0</v>
      </c>
      <c r="K61" s="40">
        <f t="shared" si="2"/>
        <v>5</v>
      </c>
    </row>
    <row r="62" spans="1:11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2"/>
    </row>
    <row r="63" spans="1:11" ht="25.5">
      <c r="A63" s="39">
        <v>1</v>
      </c>
      <c r="B63" s="39" t="s">
        <v>559</v>
      </c>
      <c r="C63" s="39" t="s">
        <v>627</v>
      </c>
      <c r="D63" s="39">
        <v>6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</row>
    <row r="64" spans="1:11" ht="12.75">
      <c r="A64" s="39">
        <v>2</v>
      </c>
      <c r="B64" s="39" t="s">
        <v>564</v>
      </c>
      <c r="C64" s="39" t="s">
        <v>628</v>
      </c>
      <c r="D64" s="39">
        <v>7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</row>
    <row r="65" spans="1:11" ht="12.75">
      <c r="A65" s="39">
        <v>3</v>
      </c>
      <c r="B65" s="39" t="s">
        <v>601</v>
      </c>
      <c r="C65" s="39" t="s">
        <v>629</v>
      </c>
      <c r="D65" s="39">
        <v>1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</row>
    <row r="66" spans="1:11" ht="12.75">
      <c r="A66" s="39">
        <v>4</v>
      </c>
      <c r="B66" s="39" t="s">
        <v>606</v>
      </c>
      <c r="C66" s="39" t="s">
        <v>630</v>
      </c>
      <c r="D66" s="39">
        <v>7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</row>
    <row r="67" spans="1:11" ht="12.75">
      <c r="A67" s="39">
        <v>5</v>
      </c>
      <c r="B67" s="39" t="s">
        <v>554</v>
      </c>
      <c r="C67" s="39" t="s">
        <v>631</v>
      </c>
      <c r="D67" s="39">
        <v>6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</row>
    <row r="68" spans="1:11" s="41" customFormat="1" ht="12.75">
      <c r="A68" s="40">
        <v>5</v>
      </c>
      <c r="B68" s="40"/>
      <c r="C68" s="40" t="s">
        <v>632</v>
      </c>
      <c r="D68" s="40">
        <f aca="true" t="shared" si="3" ref="D68:K68">SUM(D63:D67)</f>
        <v>27</v>
      </c>
      <c r="E68" s="40">
        <f t="shared" si="3"/>
        <v>0</v>
      </c>
      <c r="F68" s="40">
        <f t="shared" si="3"/>
        <v>0</v>
      </c>
      <c r="G68" s="40">
        <f t="shared" si="3"/>
        <v>0</v>
      </c>
      <c r="H68" s="40">
        <f t="shared" si="3"/>
        <v>0</v>
      </c>
      <c r="I68" s="40">
        <f t="shared" si="3"/>
        <v>0</v>
      </c>
      <c r="J68" s="40">
        <f t="shared" si="3"/>
        <v>0</v>
      </c>
      <c r="K68" s="40">
        <f t="shared" si="3"/>
        <v>0</v>
      </c>
    </row>
    <row r="69" spans="1:11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2"/>
    </row>
    <row r="70" spans="1:11" ht="12.75">
      <c r="A70" s="39">
        <v>1</v>
      </c>
      <c r="B70" s="39" t="s">
        <v>562</v>
      </c>
      <c r="C70" s="39" t="s">
        <v>633</v>
      </c>
      <c r="D70" s="39">
        <v>5</v>
      </c>
      <c r="E70" s="39">
        <v>2</v>
      </c>
      <c r="F70" s="39">
        <v>0</v>
      </c>
      <c r="G70" s="39">
        <v>2</v>
      </c>
      <c r="H70" s="39">
        <v>0</v>
      </c>
      <c r="I70" s="39">
        <v>0</v>
      </c>
      <c r="J70" s="39">
        <v>0</v>
      </c>
      <c r="K70" s="39">
        <v>0</v>
      </c>
    </row>
    <row r="71" spans="1:11" ht="25.5">
      <c r="A71" s="39">
        <v>2</v>
      </c>
      <c r="B71" s="39" t="s">
        <v>546</v>
      </c>
      <c r="C71" s="39" t="s">
        <v>634</v>
      </c>
      <c r="D71" s="39">
        <v>21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</row>
    <row r="72" spans="1:11" ht="25.5">
      <c r="A72" s="39">
        <v>3</v>
      </c>
      <c r="B72" s="39" t="s">
        <v>546</v>
      </c>
      <c r="C72" s="39" t="s">
        <v>635</v>
      </c>
      <c r="D72" s="39">
        <v>21</v>
      </c>
      <c r="E72" s="39">
        <v>2</v>
      </c>
      <c r="F72" s="39">
        <v>0</v>
      </c>
      <c r="G72" s="39">
        <v>2</v>
      </c>
      <c r="H72" s="39">
        <v>0</v>
      </c>
      <c r="I72" s="39">
        <v>0</v>
      </c>
      <c r="J72" s="39">
        <v>0</v>
      </c>
      <c r="K72" s="39">
        <v>0</v>
      </c>
    </row>
    <row r="73" spans="1:11" ht="12.75">
      <c r="A73" s="39">
        <v>4</v>
      </c>
      <c r="B73" s="39" t="s">
        <v>636</v>
      </c>
      <c r="C73" s="39" t="s">
        <v>637</v>
      </c>
      <c r="D73" s="39">
        <v>21</v>
      </c>
      <c r="E73" s="39">
        <v>5</v>
      </c>
      <c r="F73" s="39">
        <v>1</v>
      </c>
      <c r="G73" s="39">
        <v>4</v>
      </c>
      <c r="H73" s="39">
        <v>0</v>
      </c>
      <c r="I73" s="39">
        <v>0</v>
      </c>
      <c r="J73" s="39">
        <v>0</v>
      </c>
      <c r="K73" s="39">
        <v>0</v>
      </c>
    </row>
    <row r="74" spans="1:11" ht="12.75">
      <c r="A74" s="39">
        <v>5</v>
      </c>
      <c r="B74" s="39" t="s">
        <v>584</v>
      </c>
      <c r="C74" s="39" t="s">
        <v>638</v>
      </c>
      <c r="D74" s="39">
        <v>65</v>
      </c>
      <c r="E74" s="39">
        <v>6</v>
      </c>
      <c r="F74" s="39">
        <v>0</v>
      </c>
      <c r="G74" s="39">
        <v>6</v>
      </c>
      <c r="H74" s="39">
        <v>0</v>
      </c>
      <c r="I74" s="39">
        <v>0</v>
      </c>
      <c r="J74" s="39">
        <v>0</v>
      </c>
      <c r="K74" s="39">
        <v>0</v>
      </c>
    </row>
    <row r="75" spans="1:11" ht="25.5">
      <c r="A75" s="39">
        <v>6</v>
      </c>
      <c r="B75" s="39" t="s">
        <v>586</v>
      </c>
      <c r="C75" s="39" t="s">
        <v>639</v>
      </c>
      <c r="D75" s="39">
        <v>15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</row>
    <row r="76" spans="1:11" ht="25.5">
      <c r="A76" s="39">
        <v>7</v>
      </c>
      <c r="B76" s="39" t="s">
        <v>586</v>
      </c>
      <c r="C76" s="39" t="s">
        <v>640</v>
      </c>
      <c r="D76" s="39">
        <v>23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</row>
    <row r="77" spans="1:11" ht="12.75">
      <c r="A77" s="39">
        <v>8</v>
      </c>
      <c r="B77" s="39" t="s">
        <v>604</v>
      </c>
      <c r="C77" s="39" t="s">
        <v>641</v>
      </c>
      <c r="D77" s="39">
        <v>61</v>
      </c>
      <c r="E77" s="39">
        <v>2</v>
      </c>
      <c r="F77" s="39">
        <v>0</v>
      </c>
      <c r="G77" s="39">
        <v>1</v>
      </c>
      <c r="H77" s="39">
        <v>0</v>
      </c>
      <c r="I77" s="39">
        <v>0</v>
      </c>
      <c r="J77" s="39">
        <v>0</v>
      </c>
      <c r="K77" s="39">
        <v>1</v>
      </c>
    </row>
    <row r="78" spans="1:11" ht="12.75">
      <c r="A78" s="39">
        <v>9</v>
      </c>
      <c r="B78" s="39" t="s">
        <v>606</v>
      </c>
      <c r="C78" s="39" t="s">
        <v>642</v>
      </c>
      <c r="D78" s="39">
        <v>32</v>
      </c>
      <c r="E78" s="39">
        <v>3</v>
      </c>
      <c r="F78" s="39">
        <v>0</v>
      </c>
      <c r="G78" s="39">
        <v>3</v>
      </c>
      <c r="H78" s="39">
        <v>0</v>
      </c>
      <c r="I78" s="39">
        <v>0</v>
      </c>
      <c r="J78" s="39">
        <v>0</v>
      </c>
      <c r="K78" s="39">
        <v>0</v>
      </c>
    </row>
    <row r="79" spans="1:11" s="41" customFormat="1" ht="12.75">
      <c r="A79" s="40">
        <v>9</v>
      </c>
      <c r="B79" s="40"/>
      <c r="C79" s="40" t="s">
        <v>643</v>
      </c>
      <c r="D79" s="40">
        <f aca="true" t="shared" si="4" ref="D79:K79">SUM(D70:D78)</f>
        <v>264</v>
      </c>
      <c r="E79" s="40">
        <f t="shared" si="4"/>
        <v>20</v>
      </c>
      <c r="F79" s="40">
        <f t="shared" si="4"/>
        <v>1</v>
      </c>
      <c r="G79" s="40">
        <f t="shared" si="4"/>
        <v>18</v>
      </c>
      <c r="H79" s="40">
        <f t="shared" si="4"/>
        <v>0</v>
      </c>
      <c r="I79" s="40">
        <f t="shared" si="4"/>
        <v>0</v>
      </c>
      <c r="J79" s="40">
        <f t="shared" si="4"/>
        <v>0</v>
      </c>
      <c r="K79" s="40">
        <f t="shared" si="4"/>
        <v>1</v>
      </c>
    </row>
    <row r="80" spans="1:11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2"/>
    </row>
    <row r="81" spans="1:11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K81">(D12+D17+D61+D68+D79)</f>
        <v>2106</v>
      </c>
      <c r="E81" s="40">
        <f t="shared" si="5"/>
        <v>173</v>
      </c>
      <c r="F81" s="40">
        <f t="shared" si="5"/>
        <v>36</v>
      </c>
      <c r="G81" s="40">
        <f t="shared" si="5"/>
        <v>76</v>
      </c>
      <c r="H81" s="40">
        <f t="shared" si="5"/>
        <v>13</v>
      </c>
      <c r="I81" s="40">
        <f t="shared" si="5"/>
        <v>19</v>
      </c>
      <c r="J81" s="40">
        <f t="shared" si="5"/>
        <v>10</v>
      </c>
      <c r="K81" s="40">
        <f t="shared" si="5"/>
        <v>19</v>
      </c>
    </row>
  </sheetData>
  <sheetProtection password="CE88" sheet="1" objects="1" scenarios="1"/>
  <mergeCells count="13">
    <mergeCell ref="A1:K1"/>
    <mergeCell ref="A2:A6"/>
    <mergeCell ref="B2:B6"/>
    <mergeCell ref="C2:C6"/>
    <mergeCell ref="D3:D5"/>
    <mergeCell ref="E3:K3"/>
    <mergeCell ref="E4:E5"/>
    <mergeCell ref="F4:K4"/>
    <mergeCell ref="A80:K80"/>
    <mergeCell ref="A13:K13"/>
    <mergeCell ref="A18:K18"/>
    <mergeCell ref="A62:K62"/>
    <mergeCell ref="A69:K69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&amp;R&amp;P+9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PageLayoutView="0" workbookViewId="0" topLeftCell="A1">
      <selection activeCell="J6" sqref="J6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  <col min="5" max="5" width="8.8515625" style="0" customWidth="1"/>
    <col min="6" max="6" width="8.7109375" style="0" customWidth="1"/>
    <col min="7" max="7" width="8.28125" style="0" customWidth="1"/>
    <col min="8" max="8" width="8.8515625" style="0" customWidth="1"/>
    <col min="9" max="9" width="7.57421875" style="0" customWidth="1"/>
    <col min="10" max="10" width="7.140625" style="0" customWidth="1"/>
  </cols>
  <sheetData>
    <row r="1" spans="1:10" ht="15">
      <c r="A1" s="113" t="s">
        <v>509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16" t="s">
        <v>0</v>
      </c>
      <c r="B2" s="116" t="s">
        <v>1</v>
      </c>
      <c r="C2" s="116" t="s">
        <v>2</v>
      </c>
      <c r="D2" s="6" t="s">
        <v>192</v>
      </c>
      <c r="E2" s="6" t="s">
        <v>191</v>
      </c>
      <c r="F2" s="6" t="s">
        <v>190</v>
      </c>
      <c r="G2" s="6" t="s">
        <v>189</v>
      </c>
      <c r="H2" s="6" t="s">
        <v>188</v>
      </c>
      <c r="I2" s="6" t="s">
        <v>187</v>
      </c>
      <c r="J2" s="6" t="s">
        <v>186</v>
      </c>
    </row>
    <row r="3" spans="1:10" ht="9" customHeight="1">
      <c r="A3" s="116"/>
      <c r="B3" s="116"/>
      <c r="C3" s="116"/>
      <c r="D3" s="114" t="s">
        <v>169</v>
      </c>
      <c r="E3" s="115"/>
      <c r="F3" s="115"/>
      <c r="G3" s="115"/>
      <c r="H3" s="115"/>
      <c r="I3" s="115"/>
      <c r="J3" s="115"/>
    </row>
    <row r="4" spans="1:10" ht="8.25" customHeight="1">
      <c r="A4" s="116"/>
      <c r="B4" s="116"/>
      <c r="C4" s="116"/>
      <c r="D4" s="87" t="s">
        <v>494</v>
      </c>
      <c r="E4" s="114" t="s">
        <v>21</v>
      </c>
      <c r="F4" s="115"/>
      <c r="G4" s="115"/>
      <c r="H4" s="115"/>
      <c r="I4" s="115"/>
      <c r="J4" s="115"/>
    </row>
    <row r="5" spans="1:10" ht="87.75" customHeight="1" thickBot="1">
      <c r="A5" s="115"/>
      <c r="B5" s="115"/>
      <c r="C5" s="115"/>
      <c r="D5" s="115"/>
      <c r="E5" s="3" t="s">
        <v>185</v>
      </c>
      <c r="F5" s="3" t="s">
        <v>184</v>
      </c>
      <c r="G5" s="3" t="s">
        <v>183</v>
      </c>
      <c r="H5" s="3" t="s">
        <v>182</v>
      </c>
      <c r="I5" s="3" t="s">
        <v>181</v>
      </c>
      <c r="J5" s="3" t="s">
        <v>180</v>
      </c>
    </row>
    <row r="6" spans="1:10" ht="1.5" customHeight="1" hidden="1" thickBot="1">
      <c r="A6" s="117"/>
      <c r="B6" s="117"/>
      <c r="C6" s="117"/>
      <c r="D6" s="27">
        <v>2007</v>
      </c>
      <c r="E6" s="27">
        <v>2007</v>
      </c>
      <c r="F6" s="27">
        <v>2007</v>
      </c>
      <c r="G6" s="27">
        <v>2007</v>
      </c>
      <c r="H6" s="27">
        <v>2007</v>
      </c>
      <c r="I6" s="27">
        <v>2007</v>
      </c>
      <c r="J6" s="27">
        <v>2007</v>
      </c>
    </row>
    <row r="7" spans="1:10" ht="12.75">
      <c r="A7" s="38">
        <v>1</v>
      </c>
      <c r="B7" s="38" t="s">
        <v>544</v>
      </c>
      <c r="C7" s="38" t="s">
        <v>545</v>
      </c>
      <c r="D7" s="38">
        <v>64</v>
      </c>
      <c r="E7" s="38">
        <v>0</v>
      </c>
      <c r="F7" s="38">
        <v>0</v>
      </c>
      <c r="G7" s="38">
        <v>1</v>
      </c>
      <c r="H7" s="38">
        <v>42</v>
      </c>
      <c r="I7" s="38">
        <v>19</v>
      </c>
      <c r="J7" s="38">
        <v>2</v>
      </c>
    </row>
    <row r="8" spans="1:10" ht="12.75">
      <c r="A8" s="39">
        <v>2</v>
      </c>
      <c r="B8" s="39" t="s">
        <v>546</v>
      </c>
      <c r="C8" s="39" t="s">
        <v>547</v>
      </c>
      <c r="D8" s="39">
        <v>1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</row>
    <row r="9" spans="1:10" ht="12.75">
      <c r="A9" s="39">
        <v>3</v>
      </c>
      <c r="B9" s="39" t="s">
        <v>546</v>
      </c>
      <c r="C9" s="39" t="s">
        <v>548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</row>
    <row r="10" spans="1:10" ht="12.75">
      <c r="A10" s="39">
        <v>4</v>
      </c>
      <c r="B10" s="39" t="s">
        <v>546</v>
      </c>
      <c r="C10" s="39" t="s">
        <v>549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</row>
    <row r="11" spans="1:10" ht="12.75">
      <c r="A11" s="39">
        <v>5</v>
      </c>
      <c r="B11" s="39" t="s">
        <v>550</v>
      </c>
      <c r="C11" s="39" t="s">
        <v>551</v>
      </c>
      <c r="D11" s="39">
        <v>73</v>
      </c>
      <c r="E11" s="39">
        <v>0</v>
      </c>
      <c r="F11" s="39">
        <v>0</v>
      </c>
      <c r="G11" s="39">
        <v>2</v>
      </c>
      <c r="H11" s="39">
        <v>37</v>
      </c>
      <c r="I11" s="39">
        <v>34</v>
      </c>
      <c r="J11" s="39">
        <v>0</v>
      </c>
    </row>
    <row r="12" spans="1:10" s="41" customFormat="1" ht="12.75">
      <c r="A12" s="40">
        <v>5</v>
      </c>
      <c r="B12" s="40"/>
      <c r="C12" s="40" t="s">
        <v>552</v>
      </c>
      <c r="D12" s="40">
        <f aca="true" t="shared" si="0" ref="D12:J12">SUM(D7:D11)</f>
        <v>138</v>
      </c>
      <c r="E12" s="40">
        <f t="shared" si="0"/>
        <v>0</v>
      </c>
      <c r="F12" s="40">
        <f t="shared" si="0"/>
        <v>0</v>
      </c>
      <c r="G12" s="40">
        <f t="shared" si="0"/>
        <v>4</v>
      </c>
      <c r="H12" s="40">
        <f t="shared" si="0"/>
        <v>79</v>
      </c>
      <c r="I12" s="40">
        <f t="shared" si="0"/>
        <v>53</v>
      </c>
      <c r="J12" s="40">
        <f t="shared" si="0"/>
        <v>2</v>
      </c>
    </row>
    <row r="13" spans="1:10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12.75">
      <c r="A14" s="39">
        <v>1</v>
      </c>
      <c r="B14" s="39" t="s">
        <v>546</v>
      </c>
      <c r="C14" s="39" t="s">
        <v>553</v>
      </c>
      <c r="D14" s="39">
        <v>73</v>
      </c>
      <c r="E14" s="39">
        <v>0</v>
      </c>
      <c r="F14" s="39">
        <v>0</v>
      </c>
      <c r="G14" s="39">
        <v>2</v>
      </c>
      <c r="H14" s="39">
        <v>46</v>
      </c>
      <c r="I14" s="39">
        <v>25</v>
      </c>
      <c r="J14" s="39">
        <v>0</v>
      </c>
    </row>
    <row r="15" spans="1:10" ht="12.75">
      <c r="A15" s="39">
        <v>2</v>
      </c>
      <c r="B15" s="39" t="s">
        <v>554</v>
      </c>
      <c r="C15" s="39" t="s">
        <v>555</v>
      </c>
      <c r="D15" s="39">
        <v>79</v>
      </c>
      <c r="E15" s="39">
        <v>3</v>
      </c>
      <c r="F15" s="39">
        <v>0</v>
      </c>
      <c r="G15" s="39">
        <v>15</v>
      </c>
      <c r="H15" s="39">
        <v>2</v>
      </c>
      <c r="I15" s="39">
        <v>59</v>
      </c>
      <c r="J15" s="39">
        <v>0</v>
      </c>
    </row>
    <row r="16" spans="1:10" ht="12.75">
      <c r="A16" s="39">
        <v>3</v>
      </c>
      <c r="B16" s="39" t="s">
        <v>556</v>
      </c>
      <c r="C16" s="39" t="s">
        <v>557</v>
      </c>
      <c r="D16" s="39">
        <v>30</v>
      </c>
      <c r="E16" s="39">
        <v>0</v>
      </c>
      <c r="F16" s="39">
        <v>0</v>
      </c>
      <c r="G16" s="39">
        <v>0</v>
      </c>
      <c r="H16" s="39">
        <v>18</v>
      </c>
      <c r="I16" s="39">
        <v>0</v>
      </c>
      <c r="J16" s="39">
        <v>12</v>
      </c>
    </row>
    <row r="17" spans="1:10" s="41" customFormat="1" ht="12.75">
      <c r="A17" s="40">
        <v>3</v>
      </c>
      <c r="B17" s="40"/>
      <c r="C17" s="40" t="s">
        <v>558</v>
      </c>
      <c r="D17" s="40">
        <f aca="true" t="shared" si="1" ref="D17:J17">SUM(D14:D16)</f>
        <v>182</v>
      </c>
      <c r="E17" s="40">
        <f t="shared" si="1"/>
        <v>3</v>
      </c>
      <c r="F17" s="40">
        <f t="shared" si="1"/>
        <v>0</v>
      </c>
      <c r="G17" s="40">
        <f t="shared" si="1"/>
        <v>17</v>
      </c>
      <c r="H17" s="40">
        <f t="shared" si="1"/>
        <v>66</v>
      </c>
      <c r="I17" s="40">
        <f t="shared" si="1"/>
        <v>84</v>
      </c>
      <c r="J17" s="40">
        <f t="shared" si="1"/>
        <v>12</v>
      </c>
    </row>
    <row r="18" spans="1:10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2"/>
    </row>
    <row r="19" spans="1:10" ht="12.75">
      <c r="A19" s="39">
        <v>1</v>
      </c>
      <c r="B19" s="39" t="s">
        <v>559</v>
      </c>
      <c r="C19" s="39" t="s">
        <v>560</v>
      </c>
      <c r="D19" s="39">
        <v>57</v>
      </c>
      <c r="E19" s="39">
        <v>24</v>
      </c>
      <c r="F19" s="39">
        <v>8</v>
      </c>
      <c r="G19" s="39">
        <v>0</v>
      </c>
      <c r="H19" s="39">
        <v>24</v>
      </c>
      <c r="I19" s="39">
        <v>0</v>
      </c>
      <c r="J19" s="39">
        <v>1</v>
      </c>
    </row>
    <row r="20" spans="1:10" ht="12.75">
      <c r="A20" s="39">
        <v>2</v>
      </c>
      <c r="B20" s="39" t="s">
        <v>559</v>
      </c>
      <c r="C20" s="39" t="s">
        <v>561</v>
      </c>
      <c r="D20" s="39">
        <v>45</v>
      </c>
      <c r="E20" s="39">
        <v>10</v>
      </c>
      <c r="F20" s="39">
        <v>11</v>
      </c>
      <c r="G20" s="39">
        <v>0</v>
      </c>
      <c r="H20" s="39">
        <v>22</v>
      </c>
      <c r="I20" s="39">
        <v>0</v>
      </c>
      <c r="J20" s="39">
        <v>2</v>
      </c>
    </row>
    <row r="21" spans="1:10" ht="12.75">
      <c r="A21" s="39">
        <v>3</v>
      </c>
      <c r="B21" s="39" t="s">
        <v>562</v>
      </c>
      <c r="C21" s="39" t="s">
        <v>563</v>
      </c>
      <c r="D21" s="39">
        <v>50</v>
      </c>
      <c r="E21" s="39">
        <v>28</v>
      </c>
      <c r="F21" s="39">
        <v>3</v>
      </c>
      <c r="G21" s="39">
        <v>0</v>
      </c>
      <c r="H21" s="39">
        <v>18</v>
      </c>
      <c r="I21" s="39">
        <v>0</v>
      </c>
      <c r="J21" s="39">
        <v>1</v>
      </c>
    </row>
    <row r="22" spans="1:10" ht="12.75">
      <c r="A22" s="39">
        <v>4</v>
      </c>
      <c r="B22" s="39" t="s">
        <v>564</v>
      </c>
      <c r="C22" s="39" t="s">
        <v>565</v>
      </c>
      <c r="D22" s="39">
        <v>41</v>
      </c>
      <c r="E22" s="39">
        <v>20</v>
      </c>
      <c r="F22" s="39">
        <v>0</v>
      </c>
      <c r="G22" s="39">
        <v>6</v>
      </c>
      <c r="H22" s="39">
        <v>0</v>
      </c>
      <c r="I22" s="39">
        <v>7</v>
      </c>
      <c r="J22" s="39">
        <v>8</v>
      </c>
    </row>
    <row r="23" spans="1:10" ht="12.75">
      <c r="A23" s="39">
        <v>5</v>
      </c>
      <c r="B23" s="39" t="s">
        <v>544</v>
      </c>
      <c r="C23" s="39" t="s">
        <v>566</v>
      </c>
      <c r="D23" s="39">
        <v>70</v>
      </c>
      <c r="E23" s="39">
        <v>42</v>
      </c>
      <c r="F23" s="39">
        <v>6</v>
      </c>
      <c r="G23" s="39">
        <v>0</v>
      </c>
      <c r="H23" s="39">
        <v>16</v>
      </c>
      <c r="I23" s="39">
        <v>0</v>
      </c>
      <c r="J23" s="39">
        <v>6</v>
      </c>
    </row>
    <row r="24" spans="1:10" ht="12.75">
      <c r="A24" s="39">
        <v>6</v>
      </c>
      <c r="B24" s="39" t="s">
        <v>567</v>
      </c>
      <c r="C24" s="39" t="s">
        <v>568</v>
      </c>
      <c r="D24" s="39">
        <v>29</v>
      </c>
      <c r="E24" s="39">
        <v>8</v>
      </c>
      <c r="F24" s="39">
        <v>11</v>
      </c>
      <c r="G24" s="39">
        <v>0</v>
      </c>
      <c r="H24" s="39">
        <v>10</v>
      </c>
      <c r="I24" s="39">
        <v>0</v>
      </c>
      <c r="J24" s="39">
        <v>0</v>
      </c>
    </row>
    <row r="25" spans="1:10" ht="12.75">
      <c r="A25" s="39">
        <v>7</v>
      </c>
      <c r="B25" s="39" t="s">
        <v>546</v>
      </c>
      <c r="C25" s="39" t="s">
        <v>569</v>
      </c>
      <c r="D25" s="39">
        <v>30</v>
      </c>
      <c r="E25" s="39">
        <v>21</v>
      </c>
      <c r="F25" s="39">
        <v>3</v>
      </c>
      <c r="G25" s="39">
        <v>0</v>
      </c>
      <c r="H25" s="39">
        <v>6</v>
      </c>
      <c r="I25" s="39">
        <v>0</v>
      </c>
      <c r="J25" s="39">
        <v>0</v>
      </c>
    </row>
    <row r="26" spans="1:10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ht="12.75">
      <c r="A27" s="39">
        <v>9</v>
      </c>
      <c r="B27" s="39" t="s">
        <v>546</v>
      </c>
      <c r="C27" s="39" t="s">
        <v>571</v>
      </c>
      <c r="D27" s="39">
        <v>38</v>
      </c>
      <c r="E27" s="39">
        <v>10</v>
      </c>
      <c r="F27" s="39">
        <v>1</v>
      </c>
      <c r="G27" s="39">
        <v>0</v>
      </c>
      <c r="H27" s="39">
        <v>26</v>
      </c>
      <c r="I27" s="39">
        <v>0</v>
      </c>
      <c r="J27" s="39">
        <v>1</v>
      </c>
    </row>
    <row r="28" spans="1:10" ht="12.75">
      <c r="A28" s="39">
        <v>10</v>
      </c>
      <c r="B28" s="39" t="s">
        <v>546</v>
      </c>
      <c r="C28" s="39" t="s">
        <v>572</v>
      </c>
      <c r="D28" s="39">
        <v>54</v>
      </c>
      <c r="E28" s="39">
        <v>23</v>
      </c>
      <c r="F28" s="39">
        <v>9</v>
      </c>
      <c r="G28" s="39">
        <v>0</v>
      </c>
      <c r="H28" s="39">
        <v>13</v>
      </c>
      <c r="I28" s="39">
        <v>0</v>
      </c>
      <c r="J28" s="39">
        <v>9</v>
      </c>
    </row>
    <row r="29" spans="1:10" ht="12.75">
      <c r="A29" s="39">
        <v>11</v>
      </c>
      <c r="B29" s="39" t="s">
        <v>546</v>
      </c>
      <c r="C29" s="39" t="s">
        <v>573</v>
      </c>
      <c r="D29" s="39">
        <v>57</v>
      </c>
      <c r="E29" s="39">
        <v>34</v>
      </c>
      <c r="F29" s="39">
        <v>3</v>
      </c>
      <c r="G29" s="39">
        <v>0</v>
      </c>
      <c r="H29" s="39">
        <v>20</v>
      </c>
      <c r="I29" s="39">
        <v>0</v>
      </c>
      <c r="J29" s="39">
        <v>0</v>
      </c>
    </row>
    <row r="30" spans="1:10" ht="12.75">
      <c r="A30" s="39">
        <v>12</v>
      </c>
      <c r="B30" s="39" t="s">
        <v>546</v>
      </c>
      <c r="C30" s="39" t="s">
        <v>574</v>
      </c>
      <c r="D30" s="39">
        <v>62</v>
      </c>
      <c r="E30" s="39">
        <v>42</v>
      </c>
      <c r="F30" s="39">
        <v>7</v>
      </c>
      <c r="G30" s="39">
        <v>0</v>
      </c>
      <c r="H30" s="39">
        <v>6</v>
      </c>
      <c r="I30" s="39">
        <v>0</v>
      </c>
      <c r="J30" s="39">
        <v>7</v>
      </c>
    </row>
    <row r="31" spans="1:10" ht="12.75">
      <c r="A31" s="39">
        <v>13</v>
      </c>
      <c r="B31" s="39" t="s">
        <v>546</v>
      </c>
      <c r="C31" s="39" t="s">
        <v>575</v>
      </c>
      <c r="D31" s="39">
        <v>44</v>
      </c>
      <c r="E31" s="39">
        <v>18</v>
      </c>
      <c r="F31" s="39">
        <v>3</v>
      </c>
      <c r="G31" s="39">
        <v>0</v>
      </c>
      <c r="H31" s="39">
        <v>16</v>
      </c>
      <c r="I31" s="39">
        <v>0</v>
      </c>
      <c r="J31" s="39">
        <v>7</v>
      </c>
    </row>
    <row r="32" spans="1:10" ht="12.75">
      <c r="A32" s="39">
        <v>14</v>
      </c>
      <c r="B32" s="39" t="s">
        <v>576</v>
      </c>
      <c r="C32" s="39" t="s">
        <v>577</v>
      </c>
      <c r="D32" s="39">
        <v>24</v>
      </c>
      <c r="E32" s="39">
        <v>13</v>
      </c>
      <c r="F32" s="39">
        <v>5</v>
      </c>
      <c r="G32" s="39">
        <v>0</v>
      </c>
      <c r="H32" s="39">
        <v>6</v>
      </c>
      <c r="I32" s="39">
        <v>0</v>
      </c>
      <c r="J32" s="39">
        <v>0</v>
      </c>
    </row>
    <row r="33" spans="1:10" ht="12.75">
      <c r="A33" s="39">
        <v>15</v>
      </c>
      <c r="B33" s="39" t="s">
        <v>578</v>
      </c>
      <c r="C33" s="39" t="s">
        <v>579</v>
      </c>
      <c r="D33" s="39">
        <v>39</v>
      </c>
      <c r="E33" s="39">
        <v>30</v>
      </c>
      <c r="F33" s="39">
        <v>2</v>
      </c>
      <c r="G33" s="39">
        <v>0</v>
      </c>
      <c r="H33" s="39">
        <v>7</v>
      </c>
      <c r="I33" s="39">
        <v>0</v>
      </c>
      <c r="J33" s="39">
        <v>0</v>
      </c>
    </row>
    <row r="34" spans="1:10" ht="12.75">
      <c r="A34" s="39">
        <v>16</v>
      </c>
      <c r="B34" s="39" t="s">
        <v>580</v>
      </c>
      <c r="C34" s="39" t="s">
        <v>581</v>
      </c>
      <c r="D34" s="39">
        <v>9</v>
      </c>
      <c r="E34" s="39">
        <v>4</v>
      </c>
      <c r="F34" s="39">
        <v>0</v>
      </c>
      <c r="G34" s="39">
        <v>0</v>
      </c>
      <c r="H34" s="39">
        <v>3</v>
      </c>
      <c r="I34" s="39">
        <v>1</v>
      </c>
      <c r="J34" s="39">
        <v>1</v>
      </c>
    </row>
    <row r="35" spans="1:10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1:10" ht="12.75">
      <c r="A36" s="39">
        <v>18</v>
      </c>
      <c r="B36" s="39" t="s">
        <v>584</v>
      </c>
      <c r="C36" s="39" t="s">
        <v>585</v>
      </c>
      <c r="D36" s="39">
        <v>20</v>
      </c>
      <c r="E36" s="39">
        <v>13</v>
      </c>
      <c r="F36" s="39">
        <v>0</v>
      </c>
      <c r="G36" s="39">
        <v>1</v>
      </c>
      <c r="H36" s="39">
        <v>4</v>
      </c>
      <c r="I36" s="39">
        <v>0</v>
      </c>
      <c r="J36" s="39">
        <v>2</v>
      </c>
    </row>
    <row r="37" spans="1:10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2.75">
      <c r="A38" s="39">
        <v>20</v>
      </c>
      <c r="B38" s="39" t="s">
        <v>550</v>
      </c>
      <c r="C38" s="39" t="s">
        <v>588</v>
      </c>
      <c r="D38" s="39">
        <v>36</v>
      </c>
      <c r="E38" s="39">
        <v>21</v>
      </c>
      <c r="F38" s="39">
        <v>4</v>
      </c>
      <c r="G38" s="39">
        <v>0</v>
      </c>
      <c r="H38" s="39">
        <v>11</v>
      </c>
      <c r="I38" s="39">
        <v>0</v>
      </c>
      <c r="J38" s="39">
        <v>0</v>
      </c>
    </row>
    <row r="39" spans="1:10" ht="12.75">
      <c r="A39" s="39">
        <v>21</v>
      </c>
      <c r="B39" s="39" t="s">
        <v>589</v>
      </c>
      <c r="C39" s="39" t="s">
        <v>590</v>
      </c>
      <c r="D39" s="39">
        <v>23</v>
      </c>
      <c r="E39" s="39">
        <v>9</v>
      </c>
      <c r="F39" s="39">
        <v>8</v>
      </c>
      <c r="G39" s="39">
        <v>0</v>
      </c>
      <c r="H39" s="39">
        <v>5</v>
      </c>
      <c r="I39" s="39">
        <v>0</v>
      </c>
      <c r="J39" s="39">
        <v>1</v>
      </c>
    </row>
    <row r="40" spans="1:10" ht="12.75">
      <c r="A40" s="39">
        <v>22</v>
      </c>
      <c r="B40" s="39" t="s">
        <v>589</v>
      </c>
      <c r="C40" s="39" t="s">
        <v>591</v>
      </c>
      <c r="D40" s="39">
        <v>21</v>
      </c>
      <c r="E40" s="39">
        <v>12</v>
      </c>
      <c r="F40" s="39">
        <v>3</v>
      </c>
      <c r="G40" s="39">
        <v>1</v>
      </c>
      <c r="H40" s="39">
        <v>5</v>
      </c>
      <c r="I40" s="39">
        <v>0</v>
      </c>
      <c r="J40" s="39">
        <v>0</v>
      </c>
    </row>
    <row r="41" spans="1:10" ht="12.75">
      <c r="A41" s="39">
        <v>23</v>
      </c>
      <c r="B41" s="39" t="s">
        <v>592</v>
      </c>
      <c r="C41" s="39" t="s">
        <v>593</v>
      </c>
      <c r="D41" s="39">
        <v>28</v>
      </c>
      <c r="E41" s="39">
        <v>18</v>
      </c>
      <c r="F41" s="39">
        <v>5</v>
      </c>
      <c r="G41" s="39">
        <v>0</v>
      </c>
      <c r="H41" s="39">
        <v>5</v>
      </c>
      <c r="I41" s="39">
        <v>0</v>
      </c>
      <c r="J41" s="39">
        <v>0</v>
      </c>
    </row>
    <row r="42" spans="1:10" ht="12.75">
      <c r="A42" s="39">
        <v>24</v>
      </c>
      <c r="B42" s="39" t="s">
        <v>594</v>
      </c>
      <c r="C42" s="39" t="s">
        <v>595</v>
      </c>
      <c r="D42" s="39">
        <v>57</v>
      </c>
      <c r="E42" s="39">
        <v>33</v>
      </c>
      <c r="F42" s="39">
        <v>5</v>
      </c>
      <c r="G42" s="39">
        <v>0</v>
      </c>
      <c r="H42" s="39">
        <v>18</v>
      </c>
      <c r="I42" s="39">
        <v>0</v>
      </c>
      <c r="J42" s="39">
        <v>1</v>
      </c>
    </row>
    <row r="43" spans="1:10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2.75">
      <c r="A44" s="39">
        <v>26</v>
      </c>
      <c r="B44" s="39" t="s">
        <v>597</v>
      </c>
      <c r="C44" s="39" t="s">
        <v>598</v>
      </c>
      <c r="D44" s="39">
        <v>36</v>
      </c>
      <c r="E44" s="39">
        <v>23</v>
      </c>
      <c r="F44" s="39">
        <v>8</v>
      </c>
      <c r="G44" s="39">
        <v>0</v>
      </c>
      <c r="H44" s="39">
        <v>5</v>
      </c>
      <c r="I44" s="39">
        <v>0</v>
      </c>
      <c r="J44" s="39">
        <v>0</v>
      </c>
    </row>
    <row r="45" spans="1:10" ht="12.75">
      <c r="A45" s="39">
        <v>27</v>
      </c>
      <c r="B45" s="39" t="s">
        <v>599</v>
      </c>
      <c r="C45" s="39" t="s">
        <v>600</v>
      </c>
      <c r="D45" s="39">
        <v>18</v>
      </c>
      <c r="E45" s="39">
        <v>9</v>
      </c>
      <c r="F45" s="39">
        <v>4</v>
      </c>
      <c r="G45" s="39">
        <v>0</v>
      </c>
      <c r="H45" s="39">
        <v>5</v>
      </c>
      <c r="I45" s="39">
        <v>0</v>
      </c>
      <c r="J45" s="39">
        <v>0</v>
      </c>
    </row>
    <row r="46" spans="1:10" ht="12.75">
      <c r="A46" s="39">
        <v>28</v>
      </c>
      <c r="B46" s="39" t="s">
        <v>601</v>
      </c>
      <c r="C46" s="39" t="s">
        <v>602</v>
      </c>
      <c r="D46" s="39">
        <v>22</v>
      </c>
      <c r="E46" s="39">
        <v>12</v>
      </c>
      <c r="F46" s="39">
        <v>2</v>
      </c>
      <c r="G46" s="39">
        <v>0</v>
      </c>
      <c r="H46" s="39">
        <v>0</v>
      </c>
      <c r="I46" s="39">
        <v>8</v>
      </c>
      <c r="J46" s="39">
        <v>0</v>
      </c>
    </row>
    <row r="47" spans="1:10" ht="12.75">
      <c r="A47" s="39">
        <v>29</v>
      </c>
      <c r="B47" s="39" t="s">
        <v>601</v>
      </c>
      <c r="C47" s="39" t="s">
        <v>603</v>
      </c>
      <c r="D47" s="39">
        <v>18</v>
      </c>
      <c r="E47" s="39">
        <v>11</v>
      </c>
      <c r="F47" s="39">
        <v>0</v>
      </c>
      <c r="G47" s="39">
        <v>0</v>
      </c>
      <c r="H47" s="39">
        <v>5</v>
      </c>
      <c r="I47" s="39">
        <v>0</v>
      </c>
      <c r="J47" s="39">
        <v>2</v>
      </c>
    </row>
    <row r="48" spans="1:10" ht="12.75">
      <c r="A48" s="39">
        <v>30</v>
      </c>
      <c r="B48" s="39" t="s">
        <v>604</v>
      </c>
      <c r="C48" s="39" t="s">
        <v>605</v>
      </c>
      <c r="D48" s="39">
        <v>37</v>
      </c>
      <c r="E48" s="39">
        <v>21</v>
      </c>
      <c r="F48" s="39">
        <v>11</v>
      </c>
      <c r="G48" s="39">
        <v>0</v>
      </c>
      <c r="H48" s="39">
        <v>5</v>
      </c>
      <c r="I48" s="39">
        <v>0</v>
      </c>
      <c r="J48" s="39">
        <v>0</v>
      </c>
    </row>
    <row r="49" spans="1:10" ht="12.75">
      <c r="A49" s="39">
        <v>31</v>
      </c>
      <c r="B49" s="39" t="s">
        <v>606</v>
      </c>
      <c r="C49" s="39" t="s">
        <v>607</v>
      </c>
      <c r="D49" s="39">
        <v>30</v>
      </c>
      <c r="E49" s="39">
        <v>19</v>
      </c>
      <c r="F49" s="39">
        <v>9</v>
      </c>
      <c r="G49" s="39">
        <v>0</v>
      </c>
      <c r="H49" s="39">
        <v>2</v>
      </c>
      <c r="I49" s="39">
        <v>0</v>
      </c>
      <c r="J49" s="39">
        <v>0</v>
      </c>
    </row>
    <row r="50" spans="1:10" ht="12.75">
      <c r="A50" s="39">
        <v>32</v>
      </c>
      <c r="B50" s="39" t="s">
        <v>608</v>
      </c>
      <c r="C50" s="39" t="s">
        <v>609</v>
      </c>
      <c r="D50" s="39">
        <v>33</v>
      </c>
      <c r="E50" s="39">
        <v>20</v>
      </c>
      <c r="F50" s="39">
        <v>9</v>
      </c>
      <c r="G50" s="39">
        <v>0</v>
      </c>
      <c r="H50" s="39">
        <v>3</v>
      </c>
      <c r="I50" s="39">
        <v>0</v>
      </c>
      <c r="J50" s="39">
        <v>1</v>
      </c>
    </row>
    <row r="51" spans="1:10" ht="12.75">
      <c r="A51" s="39">
        <v>33</v>
      </c>
      <c r="B51" s="39" t="s">
        <v>610</v>
      </c>
      <c r="C51" s="39" t="s">
        <v>611</v>
      </c>
      <c r="D51" s="39">
        <v>66</v>
      </c>
      <c r="E51" s="39">
        <v>43</v>
      </c>
      <c r="F51" s="39">
        <v>8</v>
      </c>
      <c r="G51" s="39">
        <v>0</v>
      </c>
      <c r="H51" s="39">
        <v>15</v>
      </c>
      <c r="I51" s="39">
        <v>0</v>
      </c>
      <c r="J51" s="39">
        <v>0</v>
      </c>
    </row>
    <row r="52" spans="1:10" ht="12.75">
      <c r="A52" s="39">
        <v>34</v>
      </c>
      <c r="B52" s="39" t="s">
        <v>554</v>
      </c>
      <c r="C52" s="39" t="s">
        <v>612</v>
      </c>
      <c r="D52" s="39">
        <v>15</v>
      </c>
      <c r="E52" s="39">
        <v>7</v>
      </c>
      <c r="F52" s="39">
        <v>3</v>
      </c>
      <c r="G52" s="39">
        <v>0</v>
      </c>
      <c r="H52" s="39">
        <v>4</v>
      </c>
      <c r="I52" s="39">
        <v>0</v>
      </c>
      <c r="J52" s="39">
        <v>1</v>
      </c>
    </row>
    <row r="53" spans="1:10" ht="12.75">
      <c r="A53" s="39">
        <v>35</v>
      </c>
      <c r="B53" s="39" t="s">
        <v>554</v>
      </c>
      <c r="C53" s="39" t="s">
        <v>613</v>
      </c>
      <c r="D53" s="39">
        <v>62</v>
      </c>
      <c r="E53" s="39">
        <v>33</v>
      </c>
      <c r="F53" s="39">
        <v>1</v>
      </c>
      <c r="G53" s="39">
        <v>3</v>
      </c>
      <c r="H53" s="39">
        <v>25</v>
      </c>
      <c r="I53" s="39">
        <v>0</v>
      </c>
      <c r="J53" s="39">
        <v>0</v>
      </c>
    </row>
    <row r="54" spans="1:10" ht="12.75">
      <c r="A54" s="39">
        <v>36</v>
      </c>
      <c r="B54" s="39" t="s">
        <v>614</v>
      </c>
      <c r="C54" s="39" t="s">
        <v>615</v>
      </c>
      <c r="D54" s="39">
        <v>23</v>
      </c>
      <c r="E54" s="39">
        <v>12</v>
      </c>
      <c r="F54" s="39">
        <v>2</v>
      </c>
      <c r="G54" s="39">
        <v>0</v>
      </c>
      <c r="H54" s="39">
        <v>9</v>
      </c>
      <c r="I54" s="39">
        <v>0</v>
      </c>
      <c r="J54" s="39">
        <v>0</v>
      </c>
    </row>
    <row r="55" spans="1:10" ht="12.75">
      <c r="A55" s="39">
        <v>37</v>
      </c>
      <c r="B55" s="39" t="s">
        <v>556</v>
      </c>
      <c r="C55" s="39" t="s">
        <v>616</v>
      </c>
      <c r="D55" s="39">
        <v>20</v>
      </c>
      <c r="E55" s="39">
        <v>11</v>
      </c>
      <c r="F55" s="39">
        <v>1</v>
      </c>
      <c r="G55" s="39">
        <v>0</v>
      </c>
      <c r="H55" s="39">
        <v>8</v>
      </c>
      <c r="I55" s="39">
        <v>0</v>
      </c>
      <c r="J55" s="39">
        <v>0</v>
      </c>
    </row>
    <row r="56" spans="1:10" ht="12.75">
      <c r="A56" s="39">
        <v>38</v>
      </c>
      <c r="B56" s="39" t="s">
        <v>617</v>
      </c>
      <c r="C56" s="39" t="s">
        <v>618</v>
      </c>
      <c r="D56" s="39">
        <v>44</v>
      </c>
      <c r="E56" s="39">
        <v>33</v>
      </c>
      <c r="F56" s="39">
        <v>8</v>
      </c>
      <c r="G56" s="39">
        <v>0</v>
      </c>
      <c r="H56" s="39">
        <v>3</v>
      </c>
      <c r="I56" s="39">
        <v>0</v>
      </c>
      <c r="J56" s="39">
        <v>0</v>
      </c>
    </row>
    <row r="57" spans="1:10" ht="12.75">
      <c r="A57" s="39">
        <v>39</v>
      </c>
      <c r="B57" s="39" t="s">
        <v>619</v>
      </c>
      <c r="C57" s="39" t="s">
        <v>620</v>
      </c>
      <c r="D57" s="39">
        <v>16</v>
      </c>
      <c r="E57" s="39">
        <v>11</v>
      </c>
      <c r="F57" s="39">
        <v>2</v>
      </c>
      <c r="G57" s="39">
        <v>0</v>
      </c>
      <c r="H57" s="39">
        <v>3</v>
      </c>
      <c r="I57" s="39">
        <v>0</v>
      </c>
      <c r="J57" s="39">
        <v>0</v>
      </c>
    </row>
    <row r="58" spans="1:10" ht="12.75">
      <c r="A58" s="39">
        <v>40</v>
      </c>
      <c r="B58" s="39" t="s">
        <v>621</v>
      </c>
      <c r="C58" s="39" t="s">
        <v>622</v>
      </c>
      <c r="D58" s="39">
        <v>31</v>
      </c>
      <c r="E58" s="39">
        <v>21</v>
      </c>
      <c r="F58" s="39">
        <v>2</v>
      </c>
      <c r="G58" s="39">
        <v>0</v>
      </c>
      <c r="H58" s="39">
        <v>6</v>
      </c>
      <c r="I58" s="39">
        <v>0</v>
      </c>
      <c r="J58" s="39">
        <v>2</v>
      </c>
    </row>
    <row r="59" spans="1:10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</row>
    <row r="60" spans="1:10" ht="12.75">
      <c r="A60" s="39">
        <v>42</v>
      </c>
      <c r="B60" s="39" t="s">
        <v>624</v>
      </c>
      <c r="C60" s="39" t="s">
        <v>625</v>
      </c>
      <c r="D60" s="39">
        <v>37</v>
      </c>
      <c r="E60" s="39">
        <v>33</v>
      </c>
      <c r="F60" s="39">
        <v>4</v>
      </c>
      <c r="G60" s="39">
        <v>0</v>
      </c>
      <c r="H60" s="39">
        <v>0</v>
      </c>
      <c r="I60" s="39">
        <v>0</v>
      </c>
      <c r="J60" s="39">
        <v>0</v>
      </c>
    </row>
    <row r="61" spans="1:10" s="41" customFormat="1" ht="12.75">
      <c r="A61" s="40">
        <v>42</v>
      </c>
      <c r="B61" s="40"/>
      <c r="C61" s="40" t="s">
        <v>626</v>
      </c>
      <c r="D61" s="40">
        <f aca="true" t="shared" si="2" ref="D61:J61">SUM(D19:D60)</f>
        <v>1342</v>
      </c>
      <c r="E61" s="40">
        <f t="shared" si="2"/>
        <v>752</v>
      </c>
      <c r="F61" s="40">
        <f t="shared" si="2"/>
        <v>171</v>
      </c>
      <c r="G61" s="40">
        <f t="shared" si="2"/>
        <v>11</v>
      </c>
      <c r="H61" s="40">
        <f t="shared" si="2"/>
        <v>339</v>
      </c>
      <c r="I61" s="40">
        <f t="shared" si="2"/>
        <v>16</v>
      </c>
      <c r="J61" s="40">
        <f t="shared" si="2"/>
        <v>53</v>
      </c>
    </row>
    <row r="62" spans="1:10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2"/>
    </row>
    <row r="63" spans="1:10" ht="25.5">
      <c r="A63" s="39">
        <v>1</v>
      </c>
      <c r="B63" s="39" t="s">
        <v>559</v>
      </c>
      <c r="C63" s="39" t="s">
        <v>627</v>
      </c>
      <c r="D63" s="39">
        <v>6</v>
      </c>
      <c r="E63" s="39">
        <v>5</v>
      </c>
      <c r="F63" s="39">
        <v>0</v>
      </c>
      <c r="G63" s="39">
        <v>0</v>
      </c>
      <c r="H63" s="39">
        <v>1</v>
      </c>
      <c r="I63" s="39">
        <v>0</v>
      </c>
      <c r="J63" s="39">
        <v>0</v>
      </c>
    </row>
    <row r="64" spans="1:10" ht="12.75">
      <c r="A64" s="39">
        <v>2</v>
      </c>
      <c r="B64" s="39" t="s">
        <v>564</v>
      </c>
      <c r="C64" s="39" t="s">
        <v>628</v>
      </c>
      <c r="D64" s="39">
        <v>7</v>
      </c>
      <c r="E64" s="39">
        <v>2</v>
      </c>
      <c r="F64" s="39">
        <v>4</v>
      </c>
      <c r="G64" s="39">
        <v>1</v>
      </c>
      <c r="H64" s="39">
        <v>0</v>
      </c>
      <c r="I64" s="39">
        <v>0</v>
      </c>
      <c r="J64" s="39">
        <v>0</v>
      </c>
    </row>
    <row r="65" spans="1:10" ht="12.75">
      <c r="A65" s="39">
        <v>3</v>
      </c>
      <c r="B65" s="39" t="s">
        <v>601</v>
      </c>
      <c r="C65" s="39" t="s">
        <v>629</v>
      </c>
      <c r="D65" s="39">
        <v>1</v>
      </c>
      <c r="E65" s="39">
        <v>1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</row>
    <row r="66" spans="1:10" ht="12.75">
      <c r="A66" s="39">
        <v>4</v>
      </c>
      <c r="B66" s="39" t="s">
        <v>606</v>
      </c>
      <c r="C66" s="39" t="s">
        <v>630</v>
      </c>
      <c r="D66" s="39">
        <v>7</v>
      </c>
      <c r="E66" s="39">
        <v>1</v>
      </c>
      <c r="F66" s="39">
        <v>0</v>
      </c>
      <c r="G66" s="39">
        <v>0</v>
      </c>
      <c r="H66" s="39">
        <v>1</v>
      </c>
      <c r="I66" s="39">
        <v>0</v>
      </c>
      <c r="J66" s="39">
        <v>5</v>
      </c>
    </row>
    <row r="67" spans="1:10" ht="12.75">
      <c r="A67" s="39">
        <v>5</v>
      </c>
      <c r="B67" s="39" t="s">
        <v>554</v>
      </c>
      <c r="C67" s="39" t="s">
        <v>631</v>
      </c>
      <c r="D67" s="39">
        <v>6</v>
      </c>
      <c r="E67" s="39">
        <v>5</v>
      </c>
      <c r="F67" s="39">
        <v>0</v>
      </c>
      <c r="G67" s="39">
        <v>0</v>
      </c>
      <c r="H67" s="39">
        <v>0</v>
      </c>
      <c r="I67" s="39">
        <v>0</v>
      </c>
      <c r="J67" s="39">
        <v>1</v>
      </c>
    </row>
    <row r="68" spans="1:10" s="41" customFormat="1" ht="12.75">
      <c r="A68" s="40">
        <v>5</v>
      </c>
      <c r="B68" s="40"/>
      <c r="C68" s="40" t="s">
        <v>632</v>
      </c>
      <c r="D68" s="40">
        <f aca="true" t="shared" si="3" ref="D68:J68">SUM(D63:D67)</f>
        <v>27</v>
      </c>
      <c r="E68" s="40">
        <f t="shared" si="3"/>
        <v>14</v>
      </c>
      <c r="F68" s="40">
        <f t="shared" si="3"/>
        <v>4</v>
      </c>
      <c r="G68" s="40">
        <f t="shared" si="3"/>
        <v>1</v>
      </c>
      <c r="H68" s="40">
        <f t="shared" si="3"/>
        <v>2</v>
      </c>
      <c r="I68" s="40">
        <f t="shared" si="3"/>
        <v>0</v>
      </c>
      <c r="J68" s="40">
        <f t="shared" si="3"/>
        <v>6</v>
      </c>
    </row>
    <row r="69" spans="1:10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12.75">
      <c r="A70" s="39">
        <v>1</v>
      </c>
      <c r="B70" s="39" t="s">
        <v>562</v>
      </c>
      <c r="C70" s="39" t="s">
        <v>633</v>
      </c>
      <c r="D70" s="39">
        <v>3</v>
      </c>
      <c r="E70" s="39">
        <v>2</v>
      </c>
      <c r="F70" s="39">
        <v>0</v>
      </c>
      <c r="G70" s="39">
        <v>0</v>
      </c>
      <c r="H70" s="39">
        <v>1</v>
      </c>
      <c r="I70" s="39">
        <v>0</v>
      </c>
      <c r="J70" s="39">
        <v>0</v>
      </c>
    </row>
    <row r="71" spans="1:10" ht="25.5">
      <c r="A71" s="39">
        <v>2</v>
      </c>
      <c r="B71" s="39" t="s">
        <v>546</v>
      </c>
      <c r="C71" s="39" t="s">
        <v>634</v>
      </c>
      <c r="D71" s="39">
        <v>21</v>
      </c>
      <c r="E71" s="39">
        <v>15</v>
      </c>
      <c r="F71" s="39">
        <v>0</v>
      </c>
      <c r="G71" s="39">
        <v>0</v>
      </c>
      <c r="H71" s="39">
        <v>4</v>
      </c>
      <c r="I71" s="39">
        <v>0</v>
      </c>
      <c r="J71" s="39">
        <v>2</v>
      </c>
    </row>
    <row r="72" spans="1:10" ht="25.5">
      <c r="A72" s="39">
        <v>3</v>
      </c>
      <c r="B72" s="39" t="s">
        <v>546</v>
      </c>
      <c r="C72" s="39" t="s">
        <v>635</v>
      </c>
      <c r="D72" s="39">
        <v>19</v>
      </c>
      <c r="E72" s="39">
        <v>14</v>
      </c>
      <c r="F72" s="39">
        <v>0</v>
      </c>
      <c r="G72" s="39">
        <v>0</v>
      </c>
      <c r="H72" s="39">
        <v>5</v>
      </c>
      <c r="I72" s="39">
        <v>0</v>
      </c>
      <c r="J72" s="39">
        <v>0</v>
      </c>
    </row>
    <row r="73" spans="1:10" ht="12.75">
      <c r="A73" s="39">
        <v>4</v>
      </c>
      <c r="B73" s="39" t="s">
        <v>636</v>
      </c>
      <c r="C73" s="39" t="s">
        <v>637</v>
      </c>
      <c r="D73" s="39">
        <v>16</v>
      </c>
      <c r="E73" s="39">
        <v>15</v>
      </c>
      <c r="F73" s="39">
        <v>0</v>
      </c>
      <c r="G73" s="39">
        <v>0</v>
      </c>
      <c r="H73" s="39">
        <v>1</v>
      </c>
      <c r="I73" s="39">
        <v>0</v>
      </c>
      <c r="J73" s="39">
        <v>0</v>
      </c>
    </row>
    <row r="74" spans="1:10" ht="12.75">
      <c r="A74" s="39">
        <v>5</v>
      </c>
      <c r="B74" s="39" t="s">
        <v>584</v>
      </c>
      <c r="C74" s="39" t="s">
        <v>638</v>
      </c>
      <c r="D74" s="39">
        <v>59</v>
      </c>
      <c r="E74" s="39">
        <v>51</v>
      </c>
      <c r="F74" s="39">
        <v>7</v>
      </c>
      <c r="G74" s="39">
        <v>0</v>
      </c>
      <c r="H74" s="39">
        <v>1</v>
      </c>
      <c r="I74" s="39">
        <v>0</v>
      </c>
      <c r="J74" s="39">
        <v>0</v>
      </c>
    </row>
    <row r="75" spans="1:10" ht="25.5">
      <c r="A75" s="39">
        <v>6</v>
      </c>
      <c r="B75" s="39" t="s">
        <v>586</v>
      </c>
      <c r="C75" s="39" t="s">
        <v>639</v>
      </c>
      <c r="D75" s="39">
        <v>15</v>
      </c>
      <c r="E75" s="39">
        <v>13</v>
      </c>
      <c r="F75" s="39">
        <v>2</v>
      </c>
      <c r="G75" s="39">
        <v>0</v>
      </c>
      <c r="H75" s="39">
        <v>0</v>
      </c>
      <c r="I75" s="39">
        <v>0</v>
      </c>
      <c r="J75" s="39">
        <v>0</v>
      </c>
    </row>
    <row r="76" spans="1:10" ht="25.5">
      <c r="A76" s="39">
        <v>7</v>
      </c>
      <c r="B76" s="39" t="s">
        <v>586</v>
      </c>
      <c r="C76" s="39" t="s">
        <v>640</v>
      </c>
      <c r="D76" s="39">
        <v>23</v>
      </c>
      <c r="E76" s="39">
        <v>18</v>
      </c>
      <c r="F76" s="39">
        <v>0</v>
      </c>
      <c r="G76" s="39">
        <v>0</v>
      </c>
      <c r="H76" s="39">
        <v>3</v>
      </c>
      <c r="I76" s="39">
        <v>1</v>
      </c>
      <c r="J76" s="39">
        <v>1</v>
      </c>
    </row>
    <row r="77" spans="1:10" ht="12.75">
      <c r="A77" s="39">
        <v>8</v>
      </c>
      <c r="B77" s="39" t="s">
        <v>604</v>
      </c>
      <c r="C77" s="39" t="s">
        <v>641</v>
      </c>
      <c r="D77" s="39">
        <v>59</v>
      </c>
      <c r="E77" s="39">
        <v>24</v>
      </c>
      <c r="F77" s="39">
        <v>14</v>
      </c>
      <c r="G77" s="39">
        <v>0</v>
      </c>
      <c r="H77" s="39">
        <v>19</v>
      </c>
      <c r="I77" s="39">
        <v>0</v>
      </c>
      <c r="J77" s="39">
        <v>2</v>
      </c>
    </row>
    <row r="78" spans="1:10" ht="12.75">
      <c r="A78" s="39">
        <v>9</v>
      </c>
      <c r="B78" s="39" t="s">
        <v>606</v>
      </c>
      <c r="C78" s="39" t="s">
        <v>642</v>
      </c>
      <c r="D78" s="39">
        <v>29</v>
      </c>
      <c r="E78" s="39">
        <v>15</v>
      </c>
      <c r="F78" s="39">
        <v>8</v>
      </c>
      <c r="G78" s="39">
        <v>0</v>
      </c>
      <c r="H78" s="39">
        <v>4</v>
      </c>
      <c r="I78" s="39">
        <v>0</v>
      </c>
      <c r="J78" s="39">
        <v>2</v>
      </c>
    </row>
    <row r="79" spans="1:10" s="41" customFormat="1" ht="12.75">
      <c r="A79" s="40">
        <v>9</v>
      </c>
      <c r="B79" s="40"/>
      <c r="C79" s="40" t="s">
        <v>643</v>
      </c>
      <c r="D79" s="40">
        <f aca="true" t="shared" si="4" ref="D79:J79">SUM(D70:D78)</f>
        <v>244</v>
      </c>
      <c r="E79" s="40">
        <f t="shared" si="4"/>
        <v>167</v>
      </c>
      <c r="F79" s="40">
        <f t="shared" si="4"/>
        <v>31</v>
      </c>
      <c r="G79" s="40">
        <f t="shared" si="4"/>
        <v>0</v>
      </c>
      <c r="H79" s="40">
        <f t="shared" si="4"/>
        <v>38</v>
      </c>
      <c r="I79" s="40">
        <f t="shared" si="4"/>
        <v>1</v>
      </c>
      <c r="J79" s="40">
        <f t="shared" si="4"/>
        <v>7</v>
      </c>
    </row>
    <row r="80" spans="1:10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2"/>
    </row>
    <row r="81" spans="1:10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J81">(D12+D17+D61+D68+D79)</f>
        <v>1933</v>
      </c>
      <c r="E81" s="40">
        <f t="shared" si="5"/>
        <v>936</v>
      </c>
      <c r="F81" s="40">
        <f t="shared" si="5"/>
        <v>206</v>
      </c>
      <c r="G81" s="40">
        <f t="shared" si="5"/>
        <v>33</v>
      </c>
      <c r="H81" s="40">
        <f t="shared" si="5"/>
        <v>524</v>
      </c>
      <c r="I81" s="40">
        <f t="shared" si="5"/>
        <v>154</v>
      </c>
      <c r="J81" s="40">
        <f t="shared" si="5"/>
        <v>80</v>
      </c>
    </row>
  </sheetData>
  <sheetProtection password="CE88" sheet="1" objects="1" scenarios="1"/>
  <mergeCells count="12">
    <mergeCell ref="A80:J80"/>
    <mergeCell ref="A13:J13"/>
    <mergeCell ref="A18:J18"/>
    <mergeCell ref="A62:J62"/>
    <mergeCell ref="A69:J69"/>
    <mergeCell ref="A1:J1"/>
    <mergeCell ref="D4:D5"/>
    <mergeCell ref="D3:J3"/>
    <mergeCell ref="E4:J4"/>
    <mergeCell ref="A2:A6"/>
    <mergeCell ref="B2:B6"/>
    <mergeCell ref="C2:C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showGridLines="0" zoomScalePageLayoutView="0" workbookViewId="0" topLeftCell="A1">
      <selection activeCell="L6" sqref="L6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51.7109375" style="0" customWidth="1"/>
    <col min="4" max="4" width="8.28125" style="0" customWidth="1"/>
    <col min="5" max="5" width="6.7109375" style="0" customWidth="1"/>
    <col min="6" max="8" width="7.7109375" style="0" customWidth="1"/>
    <col min="9" max="10" width="6.7109375" style="0" customWidth="1"/>
    <col min="11" max="11" width="5.8515625" style="0" customWidth="1"/>
    <col min="12" max="12" width="5.57421875" style="0" customWidth="1"/>
  </cols>
  <sheetData>
    <row r="1" spans="1:12" s="15" customFormat="1" ht="14.25" customHeight="1">
      <c r="A1" s="113" t="s">
        <v>179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1" customHeight="1">
      <c r="A2" s="116" t="s">
        <v>0</v>
      </c>
      <c r="B2" s="116" t="s">
        <v>1</v>
      </c>
      <c r="C2" s="116" t="s">
        <v>2</v>
      </c>
      <c r="D2" s="6" t="s">
        <v>178</v>
      </c>
      <c r="E2" s="6" t="s">
        <v>177</v>
      </c>
      <c r="F2" s="6" t="s">
        <v>176</v>
      </c>
      <c r="G2" s="6" t="s">
        <v>175</v>
      </c>
      <c r="H2" s="6" t="s">
        <v>174</v>
      </c>
      <c r="I2" s="6" t="s">
        <v>173</v>
      </c>
      <c r="J2" s="6" t="s">
        <v>172</v>
      </c>
      <c r="K2" s="6" t="s">
        <v>171</v>
      </c>
      <c r="L2" s="6" t="s">
        <v>170</v>
      </c>
    </row>
    <row r="3" spans="1:12" ht="12.75">
      <c r="A3" s="116"/>
      <c r="B3" s="116"/>
      <c r="C3" s="116"/>
      <c r="D3" s="87" t="s">
        <v>491</v>
      </c>
      <c r="E3" s="88" t="s">
        <v>21</v>
      </c>
      <c r="F3" s="88"/>
      <c r="G3" s="88" t="s">
        <v>169</v>
      </c>
      <c r="H3" s="115"/>
      <c r="I3" s="115"/>
      <c r="J3" s="115"/>
      <c r="K3" s="115"/>
      <c r="L3" s="115"/>
    </row>
    <row r="4" spans="1:12" ht="12.75">
      <c r="A4" s="116"/>
      <c r="B4" s="116"/>
      <c r="C4" s="116"/>
      <c r="D4" s="115"/>
      <c r="E4" s="87" t="s">
        <v>168</v>
      </c>
      <c r="F4" s="87" t="s">
        <v>167</v>
      </c>
      <c r="G4" s="115"/>
      <c r="H4" s="115"/>
      <c r="I4" s="115"/>
      <c r="J4" s="115"/>
      <c r="K4" s="115"/>
      <c r="L4" s="115"/>
    </row>
    <row r="5" spans="1:12" ht="75" customHeight="1" thickBot="1">
      <c r="A5" s="115"/>
      <c r="B5" s="115"/>
      <c r="C5" s="115"/>
      <c r="D5" s="115"/>
      <c r="E5" s="115"/>
      <c r="F5" s="115"/>
      <c r="G5" s="3" t="s">
        <v>166</v>
      </c>
      <c r="H5" s="3" t="s">
        <v>165</v>
      </c>
      <c r="I5" s="3" t="s">
        <v>164</v>
      </c>
      <c r="J5" s="3" t="s">
        <v>163</v>
      </c>
      <c r="K5" s="3" t="s">
        <v>162</v>
      </c>
      <c r="L5" s="3" t="s">
        <v>161</v>
      </c>
    </row>
    <row r="6" spans="1:12" ht="1.5" customHeight="1" hidden="1">
      <c r="A6" s="117"/>
      <c r="B6" s="117"/>
      <c r="C6" s="117"/>
      <c r="D6" s="43">
        <v>2007</v>
      </c>
      <c r="E6" s="43">
        <v>2007</v>
      </c>
      <c r="F6" s="43">
        <v>2007</v>
      </c>
      <c r="G6" s="43">
        <v>2007</v>
      </c>
      <c r="H6" s="43">
        <v>2007</v>
      </c>
      <c r="I6" s="43">
        <v>2007</v>
      </c>
      <c r="J6" s="43">
        <v>2007</v>
      </c>
      <c r="K6" s="43">
        <v>2007</v>
      </c>
      <c r="L6" s="43">
        <v>2007</v>
      </c>
    </row>
    <row r="7" spans="1:12" ht="12.75">
      <c r="A7" s="38">
        <v>1</v>
      </c>
      <c r="B7" s="38" t="s">
        <v>544</v>
      </c>
      <c r="C7" s="38" t="s">
        <v>545</v>
      </c>
      <c r="D7" s="38">
        <v>116</v>
      </c>
      <c r="E7" s="38">
        <v>0</v>
      </c>
      <c r="F7" s="38">
        <v>116</v>
      </c>
      <c r="G7" s="38">
        <v>42</v>
      </c>
      <c r="H7" s="38">
        <v>21</v>
      </c>
      <c r="I7" s="38">
        <v>4</v>
      </c>
      <c r="J7" s="38">
        <v>0</v>
      </c>
      <c r="K7" s="38">
        <v>49</v>
      </c>
      <c r="L7" s="38">
        <v>0</v>
      </c>
    </row>
    <row r="8" spans="1:12" ht="12.75">
      <c r="A8" s="39">
        <v>2</v>
      </c>
      <c r="B8" s="39" t="s">
        <v>546</v>
      </c>
      <c r="C8" s="39" t="s">
        <v>547</v>
      </c>
      <c r="D8" s="39">
        <v>85</v>
      </c>
      <c r="E8" s="39">
        <v>0</v>
      </c>
      <c r="F8" s="39">
        <v>85</v>
      </c>
      <c r="G8" s="39">
        <v>44</v>
      </c>
      <c r="H8" s="39">
        <v>35</v>
      </c>
      <c r="I8" s="39">
        <v>1</v>
      </c>
      <c r="J8" s="39">
        <v>1</v>
      </c>
      <c r="K8" s="39">
        <v>4</v>
      </c>
      <c r="L8" s="39">
        <v>0</v>
      </c>
    </row>
    <row r="9" spans="1:12" ht="12.75">
      <c r="A9" s="39">
        <v>3</v>
      </c>
      <c r="B9" s="39" t="s">
        <v>546</v>
      </c>
      <c r="C9" s="39" t="s">
        <v>548</v>
      </c>
      <c r="D9" s="39">
        <v>105</v>
      </c>
      <c r="E9" s="39">
        <v>0</v>
      </c>
      <c r="F9" s="39">
        <v>105</v>
      </c>
      <c r="G9" s="39">
        <v>64</v>
      </c>
      <c r="H9" s="39">
        <v>31</v>
      </c>
      <c r="I9" s="39">
        <v>1</v>
      </c>
      <c r="J9" s="39">
        <v>2</v>
      </c>
      <c r="K9" s="39">
        <v>3</v>
      </c>
      <c r="L9" s="39">
        <v>4</v>
      </c>
    </row>
    <row r="10" spans="1:12" ht="12.75">
      <c r="A10" s="39">
        <v>4</v>
      </c>
      <c r="B10" s="39" t="s">
        <v>546</v>
      </c>
      <c r="C10" s="39" t="s">
        <v>549</v>
      </c>
      <c r="D10" s="39">
        <v>67</v>
      </c>
      <c r="E10" s="39">
        <v>4</v>
      </c>
      <c r="F10" s="39">
        <v>63</v>
      </c>
      <c r="G10" s="39">
        <v>25</v>
      </c>
      <c r="H10" s="39">
        <v>31</v>
      </c>
      <c r="I10" s="39">
        <v>0</v>
      </c>
      <c r="J10" s="39">
        <v>0</v>
      </c>
      <c r="K10" s="39">
        <v>7</v>
      </c>
      <c r="L10" s="39">
        <v>0</v>
      </c>
    </row>
    <row r="11" spans="1:12" ht="12.75">
      <c r="A11" s="39">
        <v>5</v>
      </c>
      <c r="B11" s="39" t="s">
        <v>550</v>
      </c>
      <c r="C11" s="39" t="s">
        <v>551</v>
      </c>
      <c r="D11" s="39">
        <v>118</v>
      </c>
      <c r="E11" s="39">
        <v>5</v>
      </c>
      <c r="F11" s="39">
        <v>113</v>
      </c>
      <c r="G11" s="39">
        <v>43</v>
      </c>
      <c r="H11" s="39">
        <v>13</v>
      </c>
      <c r="I11" s="39">
        <v>6</v>
      </c>
      <c r="J11" s="39">
        <v>0</v>
      </c>
      <c r="K11" s="39">
        <v>49</v>
      </c>
      <c r="L11" s="39">
        <v>2</v>
      </c>
    </row>
    <row r="12" spans="1:12" s="41" customFormat="1" ht="12.75">
      <c r="A12" s="40">
        <v>5</v>
      </c>
      <c r="B12" s="40"/>
      <c r="C12" s="40" t="s">
        <v>552</v>
      </c>
      <c r="D12" s="40">
        <f aca="true" t="shared" si="0" ref="D12:L12">SUM(D7:D11)</f>
        <v>491</v>
      </c>
      <c r="E12" s="40">
        <f t="shared" si="0"/>
        <v>9</v>
      </c>
      <c r="F12" s="40">
        <f t="shared" si="0"/>
        <v>482</v>
      </c>
      <c r="G12" s="40">
        <f t="shared" si="0"/>
        <v>218</v>
      </c>
      <c r="H12" s="40">
        <f t="shared" si="0"/>
        <v>131</v>
      </c>
      <c r="I12" s="40">
        <f t="shared" si="0"/>
        <v>12</v>
      </c>
      <c r="J12" s="40">
        <f t="shared" si="0"/>
        <v>3</v>
      </c>
      <c r="K12" s="40">
        <f t="shared" si="0"/>
        <v>112</v>
      </c>
      <c r="L12" s="40">
        <f t="shared" si="0"/>
        <v>6</v>
      </c>
    </row>
    <row r="13" spans="1:12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12.75">
      <c r="A14" s="39">
        <v>1</v>
      </c>
      <c r="B14" s="39" t="s">
        <v>546</v>
      </c>
      <c r="C14" s="39" t="s">
        <v>553</v>
      </c>
      <c r="D14" s="39">
        <v>76</v>
      </c>
      <c r="E14" s="39">
        <v>0</v>
      </c>
      <c r="F14" s="39">
        <v>76</v>
      </c>
      <c r="G14" s="39">
        <v>3</v>
      </c>
      <c r="H14" s="39">
        <v>0</v>
      </c>
      <c r="I14" s="39">
        <v>2</v>
      </c>
      <c r="J14" s="39">
        <v>0</v>
      </c>
      <c r="K14" s="39">
        <v>71</v>
      </c>
      <c r="L14" s="39">
        <v>0</v>
      </c>
    </row>
    <row r="15" spans="1:12" ht="12.75">
      <c r="A15" s="39">
        <v>2</v>
      </c>
      <c r="B15" s="39" t="s">
        <v>554</v>
      </c>
      <c r="C15" s="39" t="s">
        <v>555</v>
      </c>
      <c r="D15" s="39">
        <v>123</v>
      </c>
      <c r="E15" s="39">
        <v>0</v>
      </c>
      <c r="F15" s="39">
        <v>123</v>
      </c>
      <c r="G15" s="39">
        <v>42</v>
      </c>
      <c r="H15" s="39">
        <v>27</v>
      </c>
      <c r="I15" s="39">
        <v>13</v>
      </c>
      <c r="J15" s="39">
        <v>0</v>
      </c>
      <c r="K15" s="39">
        <v>0</v>
      </c>
      <c r="L15" s="39">
        <v>41</v>
      </c>
    </row>
    <row r="16" spans="1:12" ht="12.75">
      <c r="A16" s="39">
        <v>3</v>
      </c>
      <c r="B16" s="39" t="s">
        <v>556</v>
      </c>
      <c r="C16" s="39" t="s">
        <v>557</v>
      </c>
      <c r="D16" s="39">
        <v>32</v>
      </c>
      <c r="E16" s="39">
        <v>8</v>
      </c>
      <c r="F16" s="39">
        <v>24</v>
      </c>
      <c r="G16" s="39">
        <v>0</v>
      </c>
      <c r="H16" s="39">
        <v>0</v>
      </c>
      <c r="I16" s="39">
        <v>0</v>
      </c>
      <c r="J16" s="39">
        <v>0</v>
      </c>
      <c r="K16" s="39">
        <v>24</v>
      </c>
      <c r="L16" s="39">
        <v>0</v>
      </c>
    </row>
    <row r="17" spans="1:12" s="41" customFormat="1" ht="12.75">
      <c r="A17" s="40">
        <v>3</v>
      </c>
      <c r="B17" s="40"/>
      <c r="C17" s="40" t="s">
        <v>558</v>
      </c>
      <c r="D17" s="40">
        <f aca="true" t="shared" si="1" ref="D17:L17">SUM(D14:D16)</f>
        <v>231</v>
      </c>
      <c r="E17" s="40">
        <f t="shared" si="1"/>
        <v>8</v>
      </c>
      <c r="F17" s="40">
        <f t="shared" si="1"/>
        <v>223</v>
      </c>
      <c r="G17" s="40">
        <f t="shared" si="1"/>
        <v>45</v>
      </c>
      <c r="H17" s="40">
        <f t="shared" si="1"/>
        <v>27</v>
      </c>
      <c r="I17" s="40">
        <f t="shared" si="1"/>
        <v>15</v>
      </c>
      <c r="J17" s="40">
        <f t="shared" si="1"/>
        <v>0</v>
      </c>
      <c r="K17" s="40">
        <f t="shared" si="1"/>
        <v>95</v>
      </c>
      <c r="L17" s="40">
        <f t="shared" si="1"/>
        <v>41</v>
      </c>
    </row>
    <row r="18" spans="1:12" ht="7.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1:12" ht="12.75">
      <c r="A19" s="39">
        <v>1</v>
      </c>
      <c r="B19" s="39" t="s">
        <v>559</v>
      </c>
      <c r="C19" s="39" t="s">
        <v>560</v>
      </c>
      <c r="D19" s="39">
        <v>70</v>
      </c>
      <c r="E19" s="39">
        <v>5</v>
      </c>
      <c r="F19" s="39">
        <v>65</v>
      </c>
      <c r="G19" s="39">
        <v>31</v>
      </c>
      <c r="H19" s="39">
        <v>28</v>
      </c>
      <c r="I19" s="39">
        <v>0</v>
      </c>
      <c r="J19" s="39">
        <v>0</v>
      </c>
      <c r="K19" s="39">
        <v>6</v>
      </c>
      <c r="L19" s="39">
        <v>0</v>
      </c>
    </row>
    <row r="20" spans="1:12" ht="12.75">
      <c r="A20" s="39">
        <v>2</v>
      </c>
      <c r="B20" s="39" t="s">
        <v>559</v>
      </c>
      <c r="C20" s="39" t="s">
        <v>561</v>
      </c>
      <c r="D20" s="39">
        <v>45</v>
      </c>
      <c r="E20" s="39">
        <v>2</v>
      </c>
      <c r="F20" s="39">
        <v>43</v>
      </c>
      <c r="G20" s="39">
        <v>4</v>
      </c>
      <c r="H20" s="39">
        <v>39</v>
      </c>
      <c r="I20" s="39">
        <v>0</v>
      </c>
      <c r="J20" s="39">
        <v>0</v>
      </c>
      <c r="K20" s="39">
        <v>0</v>
      </c>
      <c r="L20" s="39">
        <v>0</v>
      </c>
    </row>
    <row r="21" spans="1:12" ht="12.75">
      <c r="A21" s="39">
        <v>3</v>
      </c>
      <c r="B21" s="39" t="s">
        <v>562</v>
      </c>
      <c r="C21" s="39" t="s">
        <v>563</v>
      </c>
      <c r="D21" s="39">
        <v>64</v>
      </c>
      <c r="E21" s="39">
        <v>3</v>
      </c>
      <c r="F21" s="39">
        <v>61</v>
      </c>
      <c r="G21" s="39">
        <v>14</v>
      </c>
      <c r="H21" s="39">
        <v>47</v>
      </c>
      <c r="I21" s="39">
        <v>0</v>
      </c>
      <c r="J21" s="39">
        <v>0</v>
      </c>
      <c r="K21" s="39">
        <v>0</v>
      </c>
      <c r="L21" s="39">
        <v>0</v>
      </c>
    </row>
    <row r="22" spans="1:12" ht="12.75">
      <c r="A22" s="39">
        <v>4</v>
      </c>
      <c r="B22" s="39" t="s">
        <v>564</v>
      </c>
      <c r="C22" s="39" t="s">
        <v>565</v>
      </c>
      <c r="D22" s="39">
        <v>55</v>
      </c>
      <c r="E22" s="39">
        <v>1</v>
      </c>
      <c r="F22" s="39">
        <v>54</v>
      </c>
      <c r="G22" s="39">
        <v>14</v>
      </c>
      <c r="H22" s="39">
        <v>39</v>
      </c>
      <c r="I22" s="39">
        <v>0</v>
      </c>
      <c r="J22" s="39">
        <v>1</v>
      </c>
      <c r="K22" s="39">
        <v>0</v>
      </c>
      <c r="L22" s="39">
        <v>0</v>
      </c>
    </row>
    <row r="23" spans="1:12" ht="12.75">
      <c r="A23" s="39">
        <v>5</v>
      </c>
      <c r="B23" s="39" t="s">
        <v>544</v>
      </c>
      <c r="C23" s="39" t="s">
        <v>566</v>
      </c>
      <c r="D23" s="39">
        <v>81</v>
      </c>
      <c r="E23" s="39">
        <v>4</v>
      </c>
      <c r="F23" s="39">
        <v>77</v>
      </c>
      <c r="G23" s="39">
        <v>20</v>
      </c>
      <c r="H23" s="39">
        <v>49</v>
      </c>
      <c r="I23" s="39">
        <v>0</v>
      </c>
      <c r="J23" s="39">
        <v>7</v>
      </c>
      <c r="K23" s="39">
        <v>0</v>
      </c>
      <c r="L23" s="39">
        <v>1</v>
      </c>
    </row>
    <row r="24" spans="1:12" ht="12.75">
      <c r="A24" s="39">
        <v>6</v>
      </c>
      <c r="B24" s="39" t="s">
        <v>567</v>
      </c>
      <c r="C24" s="39" t="s">
        <v>568</v>
      </c>
      <c r="D24" s="39">
        <v>36</v>
      </c>
      <c r="E24" s="39">
        <v>5</v>
      </c>
      <c r="F24" s="39">
        <v>31</v>
      </c>
      <c r="G24" s="39">
        <v>9</v>
      </c>
      <c r="H24" s="39">
        <v>19</v>
      </c>
      <c r="I24" s="39">
        <v>0</v>
      </c>
      <c r="J24" s="39">
        <v>3</v>
      </c>
      <c r="K24" s="39">
        <v>0</v>
      </c>
      <c r="L24" s="39">
        <v>0</v>
      </c>
    </row>
    <row r="25" spans="1:12" ht="12.75">
      <c r="A25" s="39">
        <v>7</v>
      </c>
      <c r="B25" s="39" t="s">
        <v>546</v>
      </c>
      <c r="C25" s="39" t="s">
        <v>569</v>
      </c>
      <c r="D25" s="39">
        <v>35</v>
      </c>
      <c r="E25" s="39">
        <v>6</v>
      </c>
      <c r="F25" s="39">
        <v>29</v>
      </c>
      <c r="G25" s="39">
        <v>12</v>
      </c>
      <c r="H25" s="39">
        <v>17</v>
      </c>
      <c r="I25" s="39">
        <v>0</v>
      </c>
      <c r="J25" s="39">
        <v>0</v>
      </c>
      <c r="K25" s="39">
        <v>0</v>
      </c>
      <c r="L25" s="39">
        <v>0</v>
      </c>
    </row>
    <row r="26" spans="1:12" ht="25.5">
      <c r="A26" s="42">
        <v>8</v>
      </c>
      <c r="B26" s="42" t="s">
        <v>546</v>
      </c>
      <c r="C26" s="42" t="s">
        <v>570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</row>
    <row r="27" spans="1:12" ht="12.75">
      <c r="A27" s="39">
        <v>9</v>
      </c>
      <c r="B27" s="39" t="s">
        <v>546</v>
      </c>
      <c r="C27" s="39" t="s">
        <v>571</v>
      </c>
      <c r="D27" s="39">
        <v>44</v>
      </c>
      <c r="E27" s="39">
        <v>1</v>
      </c>
      <c r="F27" s="39">
        <v>43</v>
      </c>
      <c r="G27" s="39">
        <v>12</v>
      </c>
      <c r="H27" s="39">
        <v>18</v>
      </c>
      <c r="I27" s="39">
        <v>8</v>
      </c>
      <c r="J27" s="39">
        <v>0</v>
      </c>
      <c r="K27" s="39">
        <v>1</v>
      </c>
      <c r="L27" s="39">
        <v>4</v>
      </c>
    </row>
    <row r="28" spans="1:12" ht="12.75">
      <c r="A28" s="39">
        <v>10</v>
      </c>
      <c r="B28" s="39" t="s">
        <v>546</v>
      </c>
      <c r="C28" s="39" t="s">
        <v>572</v>
      </c>
      <c r="D28" s="39">
        <v>54</v>
      </c>
      <c r="E28" s="39">
        <v>6</v>
      </c>
      <c r="F28" s="39">
        <v>48</v>
      </c>
      <c r="G28" s="39">
        <v>16</v>
      </c>
      <c r="H28" s="39">
        <v>27</v>
      </c>
      <c r="I28" s="39">
        <v>0</v>
      </c>
      <c r="J28" s="39">
        <v>1</v>
      </c>
      <c r="K28" s="39">
        <v>0</v>
      </c>
      <c r="L28" s="39">
        <v>4</v>
      </c>
    </row>
    <row r="29" spans="1:12" ht="12.75">
      <c r="A29" s="39">
        <v>11</v>
      </c>
      <c r="B29" s="39" t="s">
        <v>546</v>
      </c>
      <c r="C29" s="39" t="s">
        <v>573</v>
      </c>
      <c r="D29" s="39">
        <v>77</v>
      </c>
      <c r="E29" s="39">
        <v>9</v>
      </c>
      <c r="F29" s="39">
        <v>68</v>
      </c>
      <c r="G29" s="39">
        <v>26</v>
      </c>
      <c r="H29" s="39">
        <v>40</v>
      </c>
      <c r="I29" s="39">
        <v>0</v>
      </c>
      <c r="J29" s="39">
        <v>0</v>
      </c>
      <c r="K29" s="39">
        <v>0</v>
      </c>
      <c r="L29" s="39">
        <v>2</v>
      </c>
    </row>
    <row r="30" spans="1:12" ht="12.75">
      <c r="A30" s="39">
        <v>12</v>
      </c>
      <c r="B30" s="39" t="s">
        <v>546</v>
      </c>
      <c r="C30" s="39" t="s">
        <v>574</v>
      </c>
      <c r="D30" s="39">
        <v>77</v>
      </c>
      <c r="E30" s="39">
        <v>8</v>
      </c>
      <c r="F30" s="39">
        <v>69</v>
      </c>
      <c r="G30" s="39">
        <v>14</v>
      </c>
      <c r="H30" s="39">
        <v>49</v>
      </c>
      <c r="I30" s="39">
        <v>0</v>
      </c>
      <c r="J30" s="39">
        <v>0</v>
      </c>
      <c r="K30" s="39">
        <v>5</v>
      </c>
      <c r="L30" s="39">
        <v>1</v>
      </c>
    </row>
    <row r="31" spans="1:12" ht="12.75">
      <c r="A31" s="39">
        <v>13</v>
      </c>
      <c r="B31" s="39" t="s">
        <v>546</v>
      </c>
      <c r="C31" s="39" t="s">
        <v>575</v>
      </c>
      <c r="D31" s="39">
        <v>48</v>
      </c>
      <c r="E31" s="39">
        <v>10</v>
      </c>
      <c r="F31" s="39">
        <v>38</v>
      </c>
      <c r="G31" s="39">
        <v>10</v>
      </c>
      <c r="H31" s="39">
        <v>28</v>
      </c>
      <c r="I31" s="39">
        <v>0</v>
      </c>
      <c r="J31" s="39">
        <v>0</v>
      </c>
      <c r="K31" s="39">
        <v>0</v>
      </c>
      <c r="L31" s="39">
        <v>0</v>
      </c>
    </row>
    <row r="32" spans="1:12" ht="12.75">
      <c r="A32" s="39">
        <v>14</v>
      </c>
      <c r="B32" s="39" t="s">
        <v>576</v>
      </c>
      <c r="C32" s="39" t="s">
        <v>577</v>
      </c>
      <c r="D32" s="39">
        <v>32</v>
      </c>
      <c r="E32" s="39">
        <v>1</v>
      </c>
      <c r="F32" s="39">
        <v>31</v>
      </c>
      <c r="G32" s="39">
        <v>10</v>
      </c>
      <c r="H32" s="39">
        <v>21</v>
      </c>
      <c r="I32" s="39">
        <v>0</v>
      </c>
      <c r="J32" s="39">
        <v>0</v>
      </c>
      <c r="K32" s="39">
        <v>0</v>
      </c>
      <c r="L32" s="39">
        <v>0</v>
      </c>
    </row>
    <row r="33" spans="1:12" ht="12.75">
      <c r="A33" s="39">
        <v>15</v>
      </c>
      <c r="B33" s="39" t="s">
        <v>578</v>
      </c>
      <c r="C33" s="39" t="s">
        <v>579</v>
      </c>
      <c r="D33" s="39">
        <v>48</v>
      </c>
      <c r="E33" s="39">
        <v>1</v>
      </c>
      <c r="F33" s="39">
        <v>47</v>
      </c>
      <c r="G33" s="39">
        <v>20</v>
      </c>
      <c r="H33" s="39">
        <v>27</v>
      </c>
      <c r="I33" s="39">
        <v>0</v>
      </c>
      <c r="J33" s="39">
        <v>0</v>
      </c>
      <c r="K33" s="39">
        <v>0</v>
      </c>
      <c r="L33" s="39">
        <v>0</v>
      </c>
    </row>
    <row r="34" spans="1:12" ht="12.75">
      <c r="A34" s="39">
        <v>16</v>
      </c>
      <c r="B34" s="39" t="s">
        <v>580</v>
      </c>
      <c r="C34" s="39" t="s">
        <v>581</v>
      </c>
      <c r="D34" s="39">
        <v>15</v>
      </c>
      <c r="E34" s="39">
        <v>2</v>
      </c>
      <c r="F34" s="39">
        <v>13</v>
      </c>
      <c r="G34" s="39">
        <v>10</v>
      </c>
      <c r="H34" s="39">
        <v>3</v>
      </c>
      <c r="I34" s="39">
        <v>0</v>
      </c>
      <c r="J34" s="39">
        <v>0</v>
      </c>
      <c r="K34" s="39">
        <v>0</v>
      </c>
      <c r="L34" s="39">
        <v>0</v>
      </c>
    </row>
    <row r="35" spans="1:12" ht="12.75">
      <c r="A35" s="42">
        <v>17</v>
      </c>
      <c r="B35" s="42" t="s">
        <v>582</v>
      </c>
      <c r="C35" s="42" t="s">
        <v>583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</row>
    <row r="36" spans="1:12" ht="12.75">
      <c r="A36" s="39">
        <v>18</v>
      </c>
      <c r="B36" s="39" t="s">
        <v>584</v>
      </c>
      <c r="C36" s="39" t="s">
        <v>585</v>
      </c>
      <c r="D36" s="39">
        <v>25</v>
      </c>
      <c r="E36" s="39">
        <v>2</v>
      </c>
      <c r="F36" s="39">
        <v>23</v>
      </c>
      <c r="G36" s="39">
        <v>11</v>
      </c>
      <c r="H36" s="39">
        <v>12</v>
      </c>
      <c r="I36" s="39">
        <v>0</v>
      </c>
      <c r="J36" s="39">
        <v>0</v>
      </c>
      <c r="K36" s="39">
        <v>0</v>
      </c>
      <c r="L36" s="39">
        <v>0</v>
      </c>
    </row>
    <row r="37" spans="1:12" ht="25.5">
      <c r="A37" s="42">
        <v>19</v>
      </c>
      <c r="B37" s="42" t="s">
        <v>586</v>
      </c>
      <c r="C37" s="42" t="s">
        <v>587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</row>
    <row r="38" spans="1:12" ht="12.75">
      <c r="A38" s="39">
        <v>20</v>
      </c>
      <c r="B38" s="39" t="s">
        <v>550</v>
      </c>
      <c r="C38" s="39" t="s">
        <v>588</v>
      </c>
      <c r="D38" s="39">
        <v>57</v>
      </c>
      <c r="E38" s="39">
        <v>5</v>
      </c>
      <c r="F38" s="39">
        <v>52</v>
      </c>
      <c r="G38" s="39">
        <v>24</v>
      </c>
      <c r="H38" s="39">
        <v>28</v>
      </c>
      <c r="I38" s="39">
        <v>0</v>
      </c>
      <c r="J38" s="39">
        <v>0</v>
      </c>
      <c r="K38" s="39">
        <v>0</v>
      </c>
      <c r="L38" s="39">
        <v>0</v>
      </c>
    </row>
    <row r="39" spans="1:12" ht="12.75">
      <c r="A39" s="39">
        <v>21</v>
      </c>
      <c r="B39" s="39" t="s">
        <v>589</v>
      </c>
      <c r="C39" s="39" t="s">
        <v>590</v>
      </c>
      <c r="D39" s="39">
        <v>24</v>
      </c>
      <c r="E39" s="39">
        <v>2</v>
      </c>
      <c r="F39" s="39">
        <v>22</v>
      </c>
      <c r="G39" s="39">
        <v>2</v>
      </c>
      <c r="H39" s="39">
        <v>18</v>
      </c>
      <c r="I39" s="39">
        <v>0</v>
      </c>
      <c r="J39" s="39">
        <v>0</v>
      </c>
      <c r="K39" s="39">
        <v>1</v>
      </c>
      <c r="L39" s="39">
        <v>1</v>
      </c>
    </row>
    <row r="40" spans="1:12" ht="12.75">
      <c r="A40" s="39">
        <v>22</v>
      </c>
      <c r="B40" s="39" t="s">
        <v>589</v>
      </c>
      <c r="C40" s="39" t="s">
        <v>591</v>
      </c>
      <c r="D40" s="39">
        <v>25</v>
      </c>
      <c r="E40" s="39">
        <v>1</v>
      </c>
      <c r="F40" s="39">
        <v>24</v>
      </c>
      <c r="G40" s="39">
        <v>6</v>
      </c>
      <c r="H40" s="39">
        <v>18</v>
      </c>
      <c r="I40" s="39">
        <v>0</v>
      </c>
      <c r="J40" s="39">
        <v>0</v>
      </c>
      <c r="K40" s="39">
        <v>0</v>
      </c>
      <c r="L40" s="39">
        <v>0</v>
      </c>
    </row>
    <row r="41" spans="1:12" ht="12.75">
      <c r="A41" s="39">
        <v>23</v>
      </c>
      <c r="B41" s="39" t="s">
        <v>592</v>
      </c>
      <c r="C41" s="39" t="s">
        <v>593</v>
      </c>
      <c r="D41" s="39">
        <v>36</v>
      </c>
      <c r="E41" s="39">
        <v>2</v>
      </c>
      <c r="F41" s="39">
        <v>34</v>
      </c>
      <c r="G41" s="39">
        <v>29</v>
      </c>
      <c r="H41" s="39">
        <v>5</v>
      </c>
      <c r="I41" s="39">
        <v>0</v>
      </c>
      <c r="J41" s="39">
        <v>0</v>
      </c>
      <c r="K41" s="39">
        <v>0</v>
      </c>
      <c r="L41" s="39">
        <v>0</v>
      </c>
    </row>
    <row r="42" spans="1:12" ht="12.75">
      <c r="A42" s="39">
        <v>24</v>
      </c>
      <c r="B42" s="39" t="s">
        <v>594</v>
      </c>
      <c r="C42" s="39" t="s">
        <v>595</v>
      </c>
      <c r="D42" s="39">
        <v>71</v>
      </c>
      <c r="E42" s="39">
        <v>1</v>
      </c>
      <c r="F42" s="39">
        <v>70</v>
      </c>
      <c r="G42" s="39">
        <v>12</v>
      </c>
      <c r="H42" s="39">
        <v>57</v>
      </c>
      <c r="I42" s="39">
        <v>0</v>
      </c>
      <c r="J42" s="39">
        <v>0</v>
      </c>
      <c r="K42" s="39">
        <v>0</v>
      </c>
      <c r="L42" s="39">
        <v>1</v>
      </c>
    </row>
    <row r="43" spans="1:12" ht="25.5">
      <c r="A43" s="42">
        <v>25</v>
      </c>
      <c r="B43" s="42" t="s">
        <v>594</v>
      </c>
      <c r="C43" s="42" t="s">
        <v>596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</row>
    <row r="44" spans="1:12" ht="12.75">
      <c r="A44" s="39">
        <v>26</v>
      </c>
      <c r="B44" s="39" t="s">
        <v>597</v>
      </c>
      <c r="C44" s="39" t="s">
        <v>598</v>
      </c>
      <c r="D44" s="39">
        <v>46</v>
      </c>
      <c r="E44" s="39">
        <v>1</v>
      </c>
      <c r="F44" s="39">
        <v>45</v>
      </c>
      <c r="G44" s="39">
        <v>20</v>
      </c>
      <c r="H44" s="39">
        <v>12</v>
      </c>
      <c r="I44" s="39">
        <v>0</v>
      </c>
      <c r="J44" s="39">
        <v>7</v>
      </c>
      <c r="K44" s="39">
        <v>0</v>
      </c>
      <c r="L44" s="39">
        <v>6</v>
      </c>
    </row>
    <row r="45" spans="1:12" ht="12.75">
      <c r="A45" s="39">
        <v>27</v>
      </c>
      <c r="B45" s="39" t="s">
        <v>599</v>
      </c>
      <c r="C45" s="39" t="s">
        <v>600</v>
      </c>
      <c r="D45" s="39">
        <v>19</v>
      </c>
      <c r="E45" s="39">
        <v>1</v>
      </c>
      <c r="F45" s="39">
        <v>18</v>
      </c>
      <c r="G45" s="39">
        <v>3</v>
      </c>
      <c r="H45" s="39">
        <v>15</v>
      </c>
      <c r="I45" s="39">
        <v>0</v>
      </c>
      <c r="J45" s="39">
        <v>0</v>
      </c>
      <c r="K45" s="39">
        <v>0</v>
      </c>
      <c r="L45" s="39">
        <v>0</v>
      </c>
    </row>
    <row r="46" spans="1:12" ht="12.75">
      <c r="A46" s="39">
        <v>28</v>
      </c>
      <c r="B46" s="39" t="s">
        <v>601</v>
      </c>
      <c r="C46" s="39" t="s">
        <v>602</v>
      </c>
      <c r="D46" s="39">
        <v>23</v>
      </c>
      <c r="E46" s="39">
        <v>0</v>
      </c>
      <c r="F46" s="39">
        <v>23</v>
      </c>
      <c r="G46" s="39">
        <v>10</v>
      </c>
      <c r="H46" s="39">
        <v>13</v>
      </c>
      <c r="I46" s="39">
        <v>0</v>
      </c>
      <c r="J46" s="39">
        <v>0</v>
      </c>
      <c r="K46" s="39">
        <v>0</v>
      </c>
      <c r="L46" s="39">
        <v>0</v>
      </c>
    </row>
    <row r="47" spans="1:12" ht="12.75">
      <c r="A47" s="39">
        <v>29</v>
      </c>
      <c r="B47" s="39" t="s">
        <v>601</v>
      </c>
      <c r="C47" s="39" t="s">
        <v>603</v>
      </c>
      <c r="D47" s="39">
        <v>22</v>
      </c>
      <c r="E47" s="39">
        <v>2</v>
      </c>
      <c r="F47" s="39">
        <v>20</v>
      </c>
      <c r="G47" s="39">
        <v>13</v>
      </c>
      <c r="H47" s="39">
        <v>7</v>
      </c>
      <c r="I47" s="39">
        <v>0</v>
      </c>
      <c r="J47" s="39">
        <v>0</v>
      </c>
      <c r="K47" s="39">
        <v>0</v>
      </c>
      <c r="L47" s="39">
        <v>0</v>
      </c>
    </row>
    <row r="48" spans="1:12" ht="12.75">
      <c r="A48" s="39">
        <v>30</v>
      </c>
      <c r="B48" s="39" t="s">
        <v>604</v>
      </c>
      <c r="C48" s="39" t="s">
        <v>605</v>
      </c>
      <c r="D48" s="39">
        <v>47</v>
      </c>
      <c r="E48" s="39">
        <v>3</v>
      </c>
      <c r="F48" s="39">
        <v>44</v>
      </c>
      <c r="G48" s="39">
        <v>25</v>
      </c>
      <c r="H48" s="39">
        <v>19</v>
      </c>
      <c r="I48" s="39">
        <v>0</v>
      </c>
      <c r="J48" s="39">
        <v>0</v>
      </c>
      <c r="K48" s="39">
        <v>0</v>
      </c>
      <c r="L48" s="39">
        <v>0</v>
      </c>
    </row>
    <row r="49" spans="1:12" ht="12.75">
      <c r="A49" s="39">
        <v>31</v>
      </c>
      <c r="B49" s="39" t="s">
        <v>606</v>
      </c>
      <c r="C49" s="39" t="s">
        <v>607</v>
      </c>
      <c r="D49" s="39">
        <v>34</v>
      </c>
      <c r="E49" s="39">
        <v>1</v>
      </c>
      <c r="F49" s="39">
        <v>33</v>
      </c>
      <c r="G49" s="39">
        <v>22</v>
      </c>
      <c r="H49" s="39">
        <v>9</v>
      </c>
      <c r="I49" s="39">
        <v>0</v>
      </c>
      <c r="J49" s="39">
        <v>0</v>
      </c>
      <c r="K49" s="39">
        <v>0</v>
      </c>
      <c r="L49" s="39">
        <v>2</v>
      </c>
    </row>
    <row r="50" spans="1:12" ht="12.75">
      <c r="A50" s="39">
        <v>32</v>
      </c>
      <c r="B50" s="39" t="s">
        <v>608</v>
      </c>
      <c r="C50" s="39" t="s">
        <v>609</v>
      </c>
      <c r="D50" s="39">
        <v>38</v>
      </c>
      <c r="E50" s="39">
        <v>1</v>
      </c>
      <c r="F50" s="39">
        <v>37</v>
      </c>
      <c r="G50" s="39">
        <v>20</v>
      </c>
      <c r="H50" s="39">
        <v>16</v>
      </c>
      <c r="I50" s="39">
        <v>0</v>
      </c>
      <c r="J50" s="39">
        <v>1</v>
      </c>
      <c r="K50" s="39">
        <v>0</v>
      </c>
      <c r="L50" s="39">
        <v>0</v>
      </c>
    </row>
    <row r="51" spans="1:12" ht="12.75">
      <c r="A51" s="39">
        <v>33</v>
      </c>
      <c r="B51" s="39" t="s">
        <v>610</v>
      </c>
      <c r="C51" s="39" t="s">
        <v>611</v>
      </c>
      <c r="D51" s="39">
        <v>73</v>
      </c>
      <c r="E51" s="39">
        <v>6</v>
      </c>
      <c r="F51" s="39">
        <v>67</v>
      </c>
      <c r="G51" s="39">
        <v>54</v>
      </c>
      <c r="H51" s="39">
        <v>13</v>
      </c>
      <c r="I51" s="39">
        <v>0</v>
      </c>
      <c r="J51" s="39">
        <v>0</v>
      </c>
      <c r="K51" s="39">
        <v>0</v>
      </c>
      <c r="L51" s="39">
        <v>0</v>
      </c>
    </row>
    <row r="52" spans="1:12" ht="12.75">
      <c r="A52" s="39">
        <v>34</v>
      </c>
      <c r="B52" s="39" t="s">
        <v>554</v>
      </c>
      <c r="C52" s="39" t="s">
        <v>612</v>
      </c>
      <c r="D52" s="39">
        <v>15</v>
      </c>
      <c r="E52" s="39">
        <v>0</v>
      </c>
      <c r="F52" s="39">
        <v>15</v>
      </c>
      <c r="G52" s="39">
        <v>6</v>
      </c>
      <c r="H52" s="39">
        <v>9</v>
      </c>
      <c r="I52" s="39">
        <v>0</v>
      </c>
      <c r="J52" s="39">
        <v>0</v>
      </c>
      <c r="K52" s="39">
        <v>0</v>
      </c>
      <c r="L52" s="39">
        <v>0</v>
      </c>
    </row>
    <row r="53" spans="1:12" ht="12.75">
      <c r="A53" s="39">
        <v>35</v>
      </c>
      <c r="B53" s="39" t="s">
        <v>554</v>
      </c>
      <c r="C53" s="39" t="s">
        <v>613</v>
      </c>
      <c r="D53" s="39">
        <v>64</v>
      </c>
      <c r="E53" s="39">
        <v>0</v>
      </c>
      <c r="F53" s="39">
        <v>64</v>
      </c>
      <c r="G53" s="39">
        <v>52</v>
      </c>
      <c r="H53" s="39">
        <v>11</v>
      </c>
      <c r="I53" s="39">
        <v>0</v>
      </c>
      <c r="J53" s="39">
        <v>0</v>
      </c>
      <c r="K53" s="39">
        <v>1</v>
      </c>
      <c r="L53" s="39">
        <v>0</v>
      </c>
    </row>
    <row r="54" spans="1:12" ht="12.75">
      <c r="A54" s="39">
        <v>36</v>
      </c>
      <c r="B54" s="39" t="s">
        <v>614</v>
      </c>
      <c r="C54" s="39" t="s">
        <v>615</v>
      </c>
      <c r="D54" s="39">
        <v>23</v>
      </c>
      <c r="E54" s="39">
        <v>2</v>
      </c>
      <c r="F54" s="39">
        <v>21</v>
      </c>
      <c r="G54" s="39">
        <v>7</v>
      </c>
      <c r="H54" s="39">
        <v>14</v>
      </c>
      <c r="I54" s="39">
        <v>0</v>
      </c>
      <c r="J54" s="39">
        <v>0</v>
      </c>
      <c r="K54" s="39">
        <v>0</v>
      </c>
      <c r="L54" s="39">
        <v>0</v>
      </c>
    </row>
    <row r="55" spans="1:12" ht="12.75">
      <c r="A55" s="39">
        <v>37</v>
      </c>
      <c r="B55" s="39" t="s">
        <v>556</v>
      </c>
      <c r="C55" s="39" t="s">
        <v>616</v>
      </c>
      <c r="D55" s="39">
        <v>23</v>
      </c>
      <c r="E55" s="39">
        <v>0</v>
      </c>
      <c r="F55" s="39">
        <v>23</v>
      </c>
      <c r="G55" s="39">
        <v>6</v>
      </c>
      <c r="H55" s="39">
        <v>16</v>
      </c>
      <c r="I55" s="39">
        <v>0</v>
      </c>
      <c r="J55" s="39">
        <v>0</v>
      </c>
      <c r="K55" s="39">
        <v>0</v>
      </c>
      <c r="L55" s="39">
        <v>1</v>
      </c>
    </row>
    <row r="56" spans="1:12" ht="12.75">
      <c r="A56" s="39">
        <v>38</v>
      </c>
      <c r="B56" s="39" t="s">
        <v>617</v>
      </c>
      <c r="C56" s="39" t="s">
        <v>618</v>
      </c>
      <c r="D56" s="39">
        <v>44</v>
      </c>
      <c r="E56" s="39">
        <v>4</v>
      </c>
      <c r="F56" s="39">
        <v>40</v>
      </c>
      <c r="G56" s="39">
        <v>12</v>
      </c>
      <c r="H56" s="39">
        <v>28</v>
      </c>
      <c r="I56" s="39">
        <v>0</v>
      </c>
      <c r="J56" s="39">
        <v>0</v>
      </c>
      <c r="K56" s="39">
        <v>0</v>
      </c>
      <c r="L56" s="39">
        <v>0</v>
      </c>
    </row>
    <row r="57" spans="1:12" ht="12.75">
      <c r="A57" s="39">
        <v>39</v>
      </c>
      <c r="B57" s="39" t="s">
        <v>619</v>
      </c>
      <c r="C57" s="39" t="s">
        <v>620</v>
      </c>
      <c r="D57" s="39">
        <v>19</v>
      </c>
      <c r="E57" s="39">
        <v>1</v>
      </c>
      <c r="F57" s="39">
        <v>18</v>
      </c>
      <c r="G57" s="39">
        <v>10</v>
      </c>
      <c r="H57" s="39">
        <v>8</v>
      </c>
      <c r="I57" s="39">
        <v>0</v>
      </c>
      <c r="J57" s="39">
        <v>0</v>
      </c>
      <c r="K57" s="39">
        <v>0</v>
      </c>
      <c r="L57" s="39">
        <v>0</v>
      </c>
    </row>
    <row r="58" spans="1:12" ht="12.75">
      <c r="A58" s="39">
        <v>40</v>
      </c>
      <c r="B58" s="39" t="s">
        <v>621</v>
      </c>
      <c r="C58" s="39" t="s">
        <v>622</v>
      </c>
      <c r="D58" s="39">
        <v>32</v>
      </c>
      <c r="E58" s="39">
        <v>0</v>
      </c>
      <c r="F58" s="39">
        <v>32</v>
      </c>
      <c r="G58" s="39">
        <v>2</v>
      </c>
      <c r="H58" s="39">
        <v>30</v>
      </c>
      <c r="I58" s="39">
        <v>0</v>
      </c>
      <c r="J58" s="39">
        <v>0</v>
      </c>
      <c r="K58" s="39">
        <v>0</v>
      </c>
      <c r="L58" s="39">
        <v>0</v>
      </c>
    </row>
    <row r="59" spans="1:12" ht="25.5">
      <c r="A59" s="42">
        <v>41</v>
      </c>
      <c r="B59" s="42" t="s">
        <v>621</v>
      </c>
      <c r="C59" s="42" t="s">
        <v>623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</row>
    <row r="60" spans="1:12" ht="12.75">
      <c r="A60" s="39">
        <v>42</v>
      </c>
      <c r="B60" s="39" t="s">
        <v>624</v>
      </c>
      <c r="C60" s="39" t="s">
        <v>625</v>
      </c>
      <c r="D60" s="39">
        <v>37</v>
      </c>
      <c r="E60" s="39">
        <v>0</v>
      </c>
      <c r="F60" s="39">
        <v>37</v>
      </c>
      <c r="G60" s="39">
        <v>15</v>
      </c>
      <c r="H60" s="39">
        <v>9</v>
      </c>
      <c r="I60" s="39">
        <v>3</v>
      </c>
      <c r="J60" s="39">
        <v>0</v>
      </c>
      <c r="K60" s="39">
        <v>1</v>
      </c>
      <c r="L60" s="39">
        <v>9</v>
      </c>
    </row>
    <row r="61" spans="1:12" s="41" customFormat="1" ht="12.75">
      <c r="A61" s="40">
        <v>42</v>
      </c>
      <c r="B61" s="40"/>
      <c r="C61" s="40" t="s">
        <v>626</v>
      </c>
      <c r="D61" s="40">
        <f aca="true" t="shared" si="2" ref="D61:L61">SUM(D19:D60)</f>
        <v>1578</v>
      </c>
      <c r="E61" s="40">
        <f t="shared" si="2"/>
        <v>99</v>
      </c>
      <c r="F61" s="40">
        <f t="shared" si="2"/>
        <v>1479</v>
      </c>
      <c r="G61" s="40">
        <f t="shared" si="2"/>
        <v>583</v>
      </c>
      <c r="H61" s="40">
        <f t="shared" si="2"/>
        <v>818</v>
      </c>
      <c r="I61" s="40">
        <f t="shared" si="2"/>
        <v>11</v>
      </c>
      <c r="J61" s="40">
        <f t="shared" si="2"/>
        <v>20</v>
      </c>
      <c r="K61" s="40">
        <f t="shared" si="2"/>
        <v>15</v>
      </c>
      <c r="L61" s="40">
        <f t="shared" si="2"/>
        <v>32</v>
      </c>
    </row>
    <row r="62" spans="1:12" ht="7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</row>
    <row r="63" spans="1:12" ht="25.5">
      <c r="A63" s="39">
        <v>1</v>
      </c>
      <c r="B63" s="39" t="s">
        <v>559</v>
      </c>
      <c r="C63" s="39" t="s">
        <v>627</v>
      </c>
      <c r="D63" s="39">
        <v>6</v>
      </c>
      <c r="E63" s="39">
        <v>0</v>
      </c>
      <c r="F63" s="39">
        <v>6</v>
      </c>
      <c r="G63" s="39">
        <v>0</v>
      </c>
      <c r="H63" s="39">
        <v>6</v>
      </c>
      <c r="I63" s="39">
        <v>0</v>
      </c>
      <c r="J63" s="39">
        <v>0</v>
      </c>
      <c r="K63" s="39">
        <v>0</v>
      </c>
      <c r="L63" s="39">
        <v>0</v>
      </c>
    </row>
    <row r="64" spans="1:12" ht="12.75">
      <c r="A64" s="39">
        <v>2</v>
      </c>
      <c r="B64" s="39" t="s">
        <v>564</v>
      </c>
      <c r="C64" s="39" t="s">
        <v>628</v>
      </c>
      <c r="D64" s="39">
        <v>7</v>
      </c>
      <c r="E64" s="39">
        <v>2</v>
      </c>
      <c r="F64" s="39">
        <v>5</v>
      </c>
      <c r="G64" s="39">
        <v>5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</row>
    <row r="65" spans="1:12" ht="12.75">
      <c r="A65" s="39">
        <v>3</v>
      </c>
      <c r="B65" s="39" t="s">
        <v>601</v>
      </c>
      <c r="C65" s="39" t="s">
        <v>629</v>
      </c>
      <c r="D65" s="39">
        <v>1</v>
      </c>
      <c r="E65" s="39">
        <v>0</v>
      </c>
      <c r="F65" s="39">
        <v>1</v>
      </c>
      <c r="G65" s="39">
        <v>0</v>
      </c>
      <c r="H65" s="39">
        <v>1</v>
      </c>
      <c r="I65" s="39">
        <v>0</v>
      </c>
      <c r="J65" s="39">
        <v>0</v>
      </c>
      <c r="K65" s="39">
        <v>0</v>
      </c>
      <c r="L65" s="39">
        <v>0</v>
      </c>
    </row>
    <row r="66" spans="1:12" ht="12.75">
      <c r="A66" s="39">
        <v>4</v>
      </c>
      <c r="B66" s="39" t="s">
        <v>606</v>
      </c>
      <c r="C66" s="39" t="s">
        <v>630</v>
      </c>
      <c r="D66" s="39">
        <v>7</v>
      </c>
      <c r="E66" s="39">
        <v>2</v>
      </c>
      <c r="F66" s="39">
        <v>5</v>
      </c>
      <c r="G66" s="39">
        <v>0</v>
      </c>
      <c r="H66" s="39">
        <v>5</v>
      </c>
      <c r="I66" s="39">
        <v>0</v>
      </c>
      <c r="J66" s="39">
        <v>0</v>
      </c>
      <c r="K66" s="39">
        <v>0</v>
      </c>
      <c r="L66" s="39">
        <v>0</v>
      </c>
    </row>
    <row r="67" spans="1:12" ht="12.75">
      <c r="A67" s="39">
        <v>5</v>
      </c>
      <c r="B67" s="39" t="s">
        <v>554</v>
      </c>
      <c r="C67" s="39" t="s">
        <v>631</v>
      </c>
      <c r="D67" s="39">
        <v>6</v>
      </c>
      <c r="E67" s="39">
        <v>0</v>
      </c>
      <c r="F67" s="39">
        <v>6</v>
      </c>
      <c r="G67" s="39">
        <v>0</v>
      </c>
      <c r="H67" s="39">
        <v>6</v>
      </c>
      <c r="I67" s="39">
        <v>0</v>
      </c>
      <c r="J67" s="39">
        <v>0</v>
      </c>
      <c r="K67" s="39">
        <v>0</v>
      </c>
      <c r="L67" s="39">
        <v>0</v>
      </c>
    </row>
    <row r="68" spans="1:12" s="41" customFormat="1" ht="12.75">
      <c r="A68" s="40">
        <v>5</v>
      </c>
      <c r="B68" s="40"/>
      <c r="C68" s="40" t="s">
        <v>632</v>
      </c>
      <c r="D68" s="40">
        <f aca="true" t="shared" si="3" ref="D68:L68">SUM(D63:D67)</f>
        <v>27</v>
      </c>
      <c r="E68" s="40">
        <f t="shared" si="3"/>
        <v>4</v>
      </c>
      <c r="F68" s="40">
        <f t="shared" si="3"/>
        <v>23</v>
      </c>
      <c r="G68" s="40">
        <f t="shared" si="3"/>
        <v>5</v>
      </c>
      <c r="H68" s="40">
        <f t="shared" si="3"/>
        <v>18</v>
      </c>
      <c r="I68" s="40">
        <f t="shared" si="3"/>
        <v>0</v>
      </c>
      <c r="J68" s="40">
        <f t="shared" si="3"/>
        <v>0</v>
      </c>
      <c r="K68" s="40">
        <f t="shared" si="3"/>
        <v>0</v>
      </c>
      <c r="L68" s="40">
        <f t="shared" si="3"/>
        <v>0</v>
      </c>
    </row>
    <row r="69" spans="1:12" ht="7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</row>
    <row r="70" spans="1:12" ht="12.75">
      <c r="A70" s="39">
        <v>1</v>
      </c>
      <c r="B70" s="39" t="s">
        <v>562</v>
      </c>
      <c r="C70" s="39" t="s">
        <v>633</v>
      </c>
      <c r="D70" s="39">
        <v>10</v>
      </c>
      <c r="E70" s="39">
        <v>0</v>
      </c>
      <c r="F70" s="39">
        <v>10</v>
      </c>
      <c r="G70" s="39">
        <v>9</v>
      </c>
      <c r="H70" s="39">
        <v>0</v>
      </c>
      <c r="I70" s="39">
        <v>0</v>
      </c>
      <c r="J70" s="39">
        <v>1</v>
      </c>
      <c r="K70" s="39">
        <v>0</v>
      </c>
      <c r="L70" s="39">
        <v>0</v>
      </c>
    </row>
    <row r="71" spans="1:12" ht="25.5">
      <c r="A71" s="39">
        <v>2</v>
      </c>
      <c r="B71" s="39" t="s">
        <v>546</v>
      </c>
      <c r="C71" s="39" t="s">
        <v>634</v>
      </c>
      <c r="D71" s="39">
        <v>21</v>
      </c>
      <c r="E71" s="39">
        <v>9</v>
      </c>
      <c r="F71" s="39">
        <v>12</v>
      </c>
      <c r="G71" s="39">
        <v>4</v>
      </c>
      <c r="H71" s="39">
        <v>8</v>
      </c>
      <c r="I71" s="39">
        <v>0</v>
      </c>
      <c r="J71" s="39">
        <v>0</v>
      </c>
      <c r="K71" s="39">
        <v>0</v>
      </c>
      <c r="L71" s="39">
        <v>0</v>
      </c>
    </row>
    <row r="72" spans="1:12" ht="25.5">
      <c r="A72" s="39">
        <v>3</v>
      </c>
      <c r="B72" s="39" t="s">
        <v>546</v>
      </c>
      <c r="C72" s="39" t="s">
        <v>635</v>
      </c>
      <c r="D72" s="39">
        <v>22</v>
      </c>
      <c r="E72" s="39">
        <v>0</v>
      </c>
      <c r="F72" s="39">
        <v>22</v>
      </c>
      <c r="G72" s="39">
        <v>16</v>
      </c>
      <c r="H72" s="39">
        <v>6</v>
      </c>
      <c r="I72" s="39">
        <v>0</v>
      </c>
      <c r="J72" s="39">
        <v>0</v>
      </c>
      <c r="K72" s="39">
        <v>0</v>
      </c>
      <c r="L72" s="39">
        <v>0</v>
      </c>
    </row>
    <row r="73" spans="1:12" ht="12.75">
      <c r="A73" s="39">
        <v>4</v>
      </c>
      <c r="B73" s="39" t="s">
        <v>636</v>
      </c>
      <c r="C73" s="39" t="s">
        <v>637</v>
      </c>
      <c r="D73" s="39">
        <v>35</v>
      </c>
      <c r="E73" s="39">
        <v>0</v>
      </c>
      <c r="F73" s="39">
        <v>35</v>
      </c>
      <c r="G73" s="39">
        <v>22</v>
      </c>
      <c r="H73" s="39">
        <v>13</v>
      </c>
      <c r="I73" s="39">
        <v>0</v>
      </c>
      <c r="J73" s="39">
        <v>0</v>
      </c>
      <c r="K73" s="39">
        <v>0</v>
      </c>
      <c r="L73" s="39">
        <v>0</v>
      </c>
    </row>
    <row r="74" spans="1:12" ht="12.75">
      <c r="A74" s="39">
        <v>5</v>
      </c>
      <c r="B74" s="39" t="s">
        <v>584</v>
      </c>
      <c r="C74" s="39" t="s">
        <v>638</v>
      </c>
      <c r="D74" s="39">
        <v>74</v>
      </c>
      <c r="E74" s="39">
        <v>3</v>
      </c>
      <c r="F74" s="39">
        <v>71</v>
      </c>
      <c r="G74" s="39">
        <v>28</v>
      </c>
      <c r="H74" s="39">
        <v>40</v>
      </c>
      <c r="I74" s="39">
        <v>0</v>
      </c>
      <c r="J74" s="39">
        <v>0</v>
      </c>
      <c r="K74" s="39">
        <v>0</v>
      </c>
      <c r="L74" s="39">
        <v>3</v>
      </c>
    </row>
    <row r="75" spans="1:12" ht="25.5">
      <c r="A75" s="39">
        <v>6</v>
      </c>
      <c r="B75" s="39" t="s">
        <v>586</v>
      </c>
      <c r="C75" s="39" t="s">
        <v>639</v>
      </c>
      <c r="D75" s="39">
        <v>19</v>
      </c>
      <c r="E75" s="39">
        <v>3</v>
      </c>
      <c r="F75" s="39">
        <v>16</v>
      </c>
      <c r="G75" s="39">
        <v>5</v>
      </c>
      <c r="H75" s="39">
        <v>11</v>
      </c>
      <c r="I75" s="39">
        <v>0</v>
      </c>
      <c r="J75" s="39">
        <v>0</v>
      </c>
      <c r="K75" s="39">
        <v>0</v>
      </c>
      <c r="L75" s="39">
        <v>0</v>
      </c>
    </row>
    <row r="76" spans="1:12" ht="25.5">
      <c r="A76" s="39">
        <v>7</v>
      </c>
      <c r="B76" s="39" t="s">
        <v>586</v>
      </c>
      <c r="C76" s="39" t="s">
        <v>640</v>
      </c>
      <c r="D76" s="39">
        <v>23</v>
      </c>
      <c r="E76" s="39">
        <v>0</v>
      </c>
      <c r="F76" s="39">
        <v>23</v>
      </c>
      <c r="G76" s="39">
        <v>2</v>
      </c>
      <c r="H76" s="39">
        <v>8</v>
      </c>
      <c r="I76" s="39">
        <v>0</v>
      </c>
      <c r="J76" s="39">
        <v>7</v>
      </c>
      <c r="K76" s="39">
        <v>0</v>
      </c>
      <c r="L76" s="39">
        <v>6</v>
      </c>
    </row>
    <row r="77" spans="1:12" ht="12.75">
      <c r="A77" s="39">
        <v>8</v>
      </c>
      <c r="B77" s="39" t="s">
        <v>604</v>
      </c>
      <c r="C77" s="39" t="s">
        <v>641</v>
      </c>
      <c r="D77" s="39">
        <v>62</v>
      </c>
      <c r="E77" s="39">
        <v>2</v>
      </c>
      <c r="F77" s="39">
        <v>60</v>
      </c>
      <c r="G77" s="39">
        <v>19</v>
      </c>
      <c r="H77" s="39">
        <v>39</v>
      </c>
      <c r="I77" s="39">
        <v>2</v>
      </c>
      <c r="J77" s="39">
        <v>0</v>
      </c>
      <c r="K77" s="39">
        <v>0</v>
      </c>
      <c r="L77" s="39">
        <v>0</v>
      </c>
    </row>
    <row r="78" spans="1:12" ht="12.75">
      <c r="A78" s="39">
        <v>9</v>
      </c>
      <c r="B78" s="39" t="s">
        <v>606</v>
      </c>
      <c r="C78" s="39" t="s">
        <v>642</v>
      </c>
      <c r="D78" s="39">
        <v>32</v>
      </c>
      <c r="E78" s="39">
        <v>5</v>
      </c>
      <c r="F78" s="39">
        <v>27</v>
      </c>
      <c r="G78" s="39">
        <v>6</v>
      </c>
      <c r="H78" s="39">
        <v>21</v>
      </c>
      <c r="I78" s="39">
        <v>0</v>
      </c>
      <c r="J78" s="39">
        <v>0</v>
      </c>
      <c r="K78" s="39">
        <v>0</v>
      </c>
      <c r="L78" s="39">
        <v>0</v>
      </c>
    </row>
    <row r="79" spans="1:12" s="41" customFormat="1" ht="12.75">
      <c r="A79" s="40">
        <v>9</v>
      </c>
      <c r="B79" s="40"/>
      <c r="C79" s="40" t="s">
        <v>643</v>
      </c>
      <c r="D79" s="40">
        <f aca="true" t="shared" si="4" ref="D79:L79">SUM(D70:D78)</f>
        <v>298</v>
      </c>
      <c r="E79" s="40">
        <f t="shared" si="4"/>
        <v>22</v>
      </c>
      <c r="F79" s="40">
        <f t="shared" si="4"/>
        <v>276</v>
      </c>
      <c r="G79" s="40">
        <f t="shared" si="4"/>
        <v>111</v>
      </c>
      <c r="H79" s="40">
        <f t="shared" si="4"/>
        <v>146</v>
      </c>
      <c r="I79" s="40">
        <f t="shared" si="4"/>
        <v>2</v>
      </c>
      <c r="J79" s="40">
        <f t="shared" si="4"/>
        <v>8</v>
      </c>
      <c r="K79" s="40">
        <f t="shared" si="4"/>
        <v>0</v>
      </c>
      <c r="L79" s="40">
        <f t="shared" si="4"/>
        <v>9</v>
      </c>
    </row>
    <row r="80" spans="1:12" ht="7.5" customHeigh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2"/>
    </row>
    <row r="81" spans="1:12" s="41" customFormat="1" ht="12.75">
      <c r="A81" s="40">
        <f>(A12+A17+A61+A68+A79)</f>
        <v>64</v>
      </c>
      <c r="B81" s="40"/>
      <c r="C81" s="40" t="s">
        <v>644</v>
      </c>
      <c r="D81" s="40">
        <f aca="true" t="shared" si="5" ref="D81:L81">(D12+D17+D61+D68+D79)</f>
        <v>2625</v>
      </c>
      <c r="E81" s="40">
        <f t="shared" si="5"/>
        <v>142</v>
      </c>
      <c r="F81" s="40">
        <f t="shared" si="5"/>
        <v>2483</v>
      </c>
      <c r="G81" s="40">
        <f t="shared" si="5"/>
        <v>962</v>
      </c>
      <c r="H81" s="40">
        <f t="shared" si="5"/>
        <v>1140</v>
      </c>
      <c r="I81" s="40">
        <f t="shared" si="5"/>
        <v>40</v>
      </c>
      <c r="J81" s="40">
        <f t="shared" si="5"/>
        <v>31</v>
      </c>
      <c r="K81" s="40">
        <f t="shared" si="5"/>
        <v>222</v>
      </c>
      <c r="L81" s="40">
        <f t="shared" si="5"/>
        <v>88</v>
      </c>
    </row>
  </sheetData>
  <sheetProtection password="CE88" sheet="1" objects="1" scenarios="1"/>
  <mergeCells count="14">
    <mergeCell ref="A1:L1"/>
    <mergeCell ref="G3:L4"/>
    <mergeCell ref="E3:F3"/>
    <mergeCell ref="D3:D5"/>
    <mergeCell ref="E4:E5"/>
    <mergeCell ref="F4:F5"/>
    <mergeCell ref="A2:A6"/>
    <mergeCell ref="B2:B6"/>
    <mergeCell ref="C2:C6"/>
    <mergeCell ref="A80:L80"/>
    <mergeCell ref="A13:L13"/>
    <mergeCell ref="A18:L18"/>
    <mergeCell ref="A62:L62"/>
    <mergeCell ref="A69:L69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scale="96" r:id="rId1"/>
  <headerFooter alignWithMargins="0">
    <oddFooter>&amp;R&amp;P+15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A1">
      <selection activeCell="I5" sqref="I5"/>
    </sheetView>
  </sheetViews>
  <sheetFormatPr defaultColWidth="9.140625" defaultRowHeight="12.75"/>
  <cols>
    <col min="1" max="1" width="4.421875" style="0" bestFit="1" customWidth="1"/>
    <col min="2" max="2" width="16.7109375" style="0" customWidth="1"/>
    <col min="3" max="3" width="51.7109375" style="0" customWidth="1"/>
  </cols>
  <sheetData>
    <row r="1" spans="1:9" s="15" customFormat="1" ht="15">
      <c r="A1" s="113" t="s">
        <v>160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6" t="s">
        <v>0</v>
      </c>
      <c r="B2" s="116" t="s">
        <v>1</v>
      </c>
      <c r="C2" s="116" t="s">
        <v>2</v>
      </c>
      <c r="D2" s="6" t="s">
        <v>159</v>
      </c>
      <c r="E2" s="6" t="s">
        <v>158</v>
      </c>
      <c r="F2" s="6" t="s">
        <v>157</v>
      </c>
      <c r="G2" s="6" t="s">
        <v>156</v>
      </c>
      <c r="H2" s="6" t="s">
        <v>155</v>
      </c>
      <c r="I2" s="6" t="s">
        <v>154</v>
      </c>
    </row>
    <row r="3" spans="1:9" ht="12.75">
      <c r="A3" s="116"/>
      <c r="B3" s="116"/>
      <c r="C3" s="116"/>
      <c r="D3" s="87" t="s">
        <v>495</v>
      </c>
      <c r="E3" s="114" t="s">
        <v>153</v>
      </c>
      <c r="F3" s="89"/>
      <c r="G3" s="89"/>
      <c r="H3" s="89"/>
      <c r="I3" s="89"/>
    </row>
    <row r="4" spans="1:9" ht="74.25" customHeight="1" thickBot="1">
      <c r="A4" s="115"/>
      <c r="B4" s="115"/>
      <c r="C4" s="115"/>
      <c r="D4" s="115"/>
      <c r="E4" s="3" t="s">
        <v>152</v>
      </c>
      <c r="F4" s="3" t="s">
        <v>151</v>
      </c>
      <c r="G4" s="3" t="s">
        <v>150</v>
      </c>
      <c r="H4" s="3" t="s">
        <v>149</v>
      </c>
      <c r="I4" s="3" t="s">
        <v>148</v>
      </c>
    </row>
    <row r="5" spans="1:9" ht="0.75" customHeight="1" hidden="1" thickBot="1">
      <c r="A5" s="117"/>
      <c r="B5" s="117"/>
      <c r="C5" s="117"/>
      <c r="D5" s="27">
        <v>2007</v>
      </c>
      <c r="E5" s="27">
        <v>2007</v>
      </c>
      <c r="F5" s="27">
        <v>2007</v>
      </c>
      <c r="G5" s="27">
        <v>2007</v>
      </c>
      <c r="H5" s="27">
        <v>2007</v>
      </c>
      <c r="I5" s="27">
        <v>2007</v>
      </c>
    </row>
    <row r="6" spans="1:9" ht="12.75">
      <c r="A6" s="38">
        <v>1</v>
      </c>
      <c r="B6" s="38" t="s">
        <v>544</v>
      </c>
      <c r="C6" s="38" t="s">
        <v>545</v>
      </c>
      <c r="D6" s="38">
        <v>116</v>
      </c>
      <c r="E6" s="38">
        <v>6</v>
      </c>
      <c r="F6" s="38">
        <v>28</v>
      </c>
      <c r="G6" s="38">
        <v>73</v>
      </c>
      <c r="H6" s="38">
        <v>1</v>
      </c>
      <c r="I6" s="38">
        <v>8</v>
      </c>
    </row>
    <row r="7" spans="1:9" ht="12.75">
      <c r="A7" s="39">
        <v>2</v>
      </c>
      <c r="B7" s="39" t="s">
        <v>546</v>
      </c>
      <c r="C7" s="39" t="s">
        <v>547</v>
      </c>
      <c r="D7" s="39">
        <v>85</v>
      </c>
      <c r="E7" s="39">
        <v>5</v>
      </c>
      <c r="F7" s="39">
        <v>50</v>
      </c>
      <c r="G7" s="39">
        <v>30</v>
      </c>
      <c r="H7" s="39">
        <v>0</v>
      </c>
      <c r="I7" s="39">
        <v>0</v>
      </c>
    </row>
    <row r="8" spans="1:9" ht="12.75">
      <c r="A8" s="39">
        <v>3</v>
      </c>
      <c r="B8" s="39" t="s">
        <v>546</v>
      </c>
      <c r="C8" s="39" t="s">
        <v>548</v>
      </c>
      <c r="D8" s="39">
        <v>105</v>
      </c>
      <c r="E8" s="39">
        <v>11</v>
      </c>
      <c r="F8" s="39">
        <v>40</v>
      </c>
      <c r="G8" s="39">
        <v>48</v>
      </c>
      <c r="H8" s="39">
        <v>2</v>
      </c>
      <c r="I8" s="39">
        <v>4</v>
      </c>
    </row>
    <row r="9" spans="1:9" ht="12.75">
      <c r="A9" s="39">
        <v>4</v>
      </c>
      <c r="B9" s="39" t="s">
        <v>546</v>
      </c>
      <c r="C9" s="39" t="s">
        <v>549</v>
      </c>
      <c r="D9" s="39">
        <v>67</v>
      </c>
      <c r="E9" s="39">
        <v>4</v>
      </c>
      <c r="F9" s="39">
        <v>39</v>
      </c>
      <c r="G9" s="39">
        <v>22</v>
      </c>
      <c r="H9" s="39">
        <v>0</v>
      </c>
      <c r="I9" s="39">
        <v>2</v>
      </c>
    </row>
    <row r="10" spans="1:9" ht="12.75">
      <c r="A10" s="39">
        <v>5</v>
      </c>
      <c r="B10" s="39" t="s">
        <v>550</v>
      </c>
      <c r="C10" s="39" t="s">
        <v>551</v>
      </c>
      <c r="D10" s="39">
        <v>118</v>
      </c>
      <c r="E10" s="39">
        <v>38</v>
      </c>
      <c r="F10" s="39">
        <v>37</v>
      </c>
      <c r="G10" s="39">
        <v>42</v>
      </c>
      <c r="H10" s="39">
        <v>0</v>
      </c>
      <c r="I10" s="39">
        <v>1</v>
      </c>
    </row>
    <row r="11" spans="1:9" s="41" customFormat="1" ht="12.75">
      <c r="A11" s="40">
        <v>5</v>
      </c>
      <c r="B11" s="40"/>
      <c r="C11" s="40" t="s">
        <v>552</v>
      </c>
      <c r="D11" s="40">
        <f aca="true" t="shared" si="0" ref="D11:I11">SUM(D6:D10)</f>
        <v>491</v>
      </c>
      <c r="E11" s="40">
        <f t="shared" si="0"/>
        <v>64</v>
      </c>
      <c r="F11" s="40">
        <f t="shared" si="0"/>
        <v>194</v>
      </c>
      <c r="G11" s="40">
        <f t="shared" si="0"/>
        <v>215</v>
      </c>
      <c r="H11" s="40">
        <f t="shared" si="0"/>
        <v>3</v>
      </c>
      <c r="I11" s="40">
        <f t="shared" si="0"/>
        <v>15</v>
      </c>
    </row>
    <row r="12" spans="1:9" ht="7.5" customHeight="1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ht="12.75">
      <c r="A13" s="39">
        <v>1</v>
      </c>
      <c r="B13" s="39" t="s">
        <v>546</v>
      </c>
      <c r="C13" s="39" t="s">
        <v>553</v>
      </c>
      <c r="D13" s="39">
        <v>76</v>
      </c>
      <c r="E13" s="39">
        <v>51</v>
      </c>
      <c r="F13" s="39">
        <v>0</v>
      </c>
      <c r="G13" s="39">
        <v>25</v>
      </c>
      <c r="H13" s="39">
        <v>0</v>
      </c>
      <c r="I13" s="39">
        <v>0</v>
      </c>
    </row>
    <row r="14" spans="1:9" ht="12.75">
      <c r="A14" s="39">
        <v>2</v>
      </c>
      <c r="B14" s="39" t="s">
        <v>554</v>
      </c>
      <c r="C14" s="39" t="s">
        <v>555</v>
      </c>
      <c r="D14" s="39">
        <v>123</v>
      </c>
      <c r="E14" s="39">
        <v>80</v>
      </c>
      <c r="F14" s="39">
        <v>9</v>
      </c>
      <c r="G14" s="39">
        <v>31</v>
      </c>
      <c r="H14" s="39">
        <v>0</v>
      </c>
      <c r="I14" s="39">
        <v>3</v>
      </c>
    </row>
    <row r="15" spans="1:9" ht="12.75">
      <c r="A15" s="39">
        <v>3</v>
      </c>
      <c r="B15" s="39" t="s">
        <v>556</v>
      </c>
      <c r="C15" s="39" t="s">
        <v>557</v>
      </c>
      <c r="D15" s="39">
        <v>32</v>
      </c>
      <c r="E15" s="39">
        <v>15</v>
      </c>
      <c r="F15" s="39">
        <v>1</v>
      </c>
      <c r="G15" s="39">
        <v>14</v>
      </c>
      <c r="H15" s="39">
        <v>0</v>
      </c>
      <c r="I15" s="39">
        <v>2</v>
      </c>
    </row>
    <row r="16" spans="1:9" s="41" customFormat="1" ht="12.75">
      <c r="A16" s="40">
        <v>3</v>
      </c>
      <c r="B16" s="40"/>
      <c r="C16" s="40" t="s">
        <v>558</v>
      </c>
      <c r="D16" s="40">
        <f aca="true" t="shared" si="1" ref="D16:I16">SUM(D13:D15)</f>
        <v>231</v>
      </c>
      <c r="E16" s="40">
        <f t="shared" si="1"/>
        <v>146</v>
      </c>
      <c r="F16" s="40">
        <f t="shared" si="1"/>
        <v>10</v>
      </c>
      <c r="G16" s="40">
        <f t="shared" si="1"/>
        <v>70</v>
      </c>
      <c r="H16" s="40">
        <f t="shared" si="1"/>
        <v>0</v>
      </c>
      <c r="I16" s="40">
        <f t="shared" si="1"/>
        <v>5</v>
      </c>
    </row>
    <row r="17" spans="1:9" ht="7.5" customHeight="1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ht="12.75">
      <c r="A18" s="39">
        <v>1</v>
      </c>
      <c r="B18" s="39" t="s">
        <v>559</v>
      </c>
      <c r="C18" s="39" t="s">
        <v>560</v>
      </c>
      <c r="D18" s="39">
        <v>70</v>
      </c>
      <c r="E18" s="39">
        <v>3</v>
      </c>
      <c r="F18" s="39">
        <v>0</v>
      </c>
      <c r="G18" s="39">
        <v>58</v>
      </c>
      <c r="H18" s="39">
        <v>9</v>
      </c>
      <c r="I18" s="39">
        <v>0</v>
      </c>
    </row>
    <row r="19" spans="1:9" ht="12.75">
      <c r="A19" s="39">
        <v>2</v>
      </c>
      <c r="B19" s="39" t="s">
        <v>559</v>
      </c>
      <c r="C19" s="39" t="s">
        <v>561</v>
      </c>
      <c r="D19" s="39">
        <v>45</v>
      </c>
      <c r="E19" s="39">
        <v>14</v>
      </c>
      <c r="F19" s="39">
        <v>0</v>
      </c>
      <c r="G19" s="39">
        <v>25</v>
      </c>
      <c r="H19" s="39">
        <v>6</v>
      </c>
      <c r="I19" s="39">
        <v>0</v>
      </c>
    </row>
    <row r="20" spans="1:9" ht="12.75">
      <c r="A20" s="39">
        <v>3</v>
      </c>
      <c r="B20" s="39" t="s">
        <v>562</v>
      </c>
      <c r="C20" s="39" t="s">
        <v>563</v>
      </c>
      <c r="D20" s="39">
        <v>64</v>
      </c>
      <c r="E20" s="39">
        <v>6</v>
      </c>
      <c r="F20" s="39">
        <v>4</v>
      </c>
      <c r="G20" s="39">
        <v>44</v>
      </c>
      <c r="H20" s="39">
        <v>6</v>
      </c>
      <c r="I20" s="39">
        <v>4</v>
      </c>
    </row>
    <row r="21" spans="1:9" ht="12.75">
      <c r="A21" s="39">
        <v>4</v>
      </c>
      <c r="B21" s="39" t="s">
        <v>564</v>
      </c>
      <c r="C21" s="39" t="s">
        <v>565</v>
      </c>
      <c r="D21" s="39">
        <v>55</v>
      </c>
      <c r="E21" s="39">
        <v>34</v>
      </c>
      <c r="F21" s="39">
        <v>0</v>
      </c>
      <c r="G21" s="39">
        <v>11</v>
      </c>
      <c r="H21" s="39">
        <v>10</v>
      </c>
      <c r="I21" s="39">
        <v>0</v>
      </c>
    </row>
    <row r="22" spans="1:9" ht="12.75">
      <c r="A22" s="39">
        <v>5</v>
      </c>
      <c r="B22" s="39" t="s">
        <v>544</v>
      </c>
      <c r="C22" s="39" t="s">
        <v>566</v>
      </c>
      <c r="D22" s="39">
        <v>81</v>
      </c>
      <c r="E22" s="39">
        <v>3</v>
      </c>
      <c r="F22" s="39">
        <v>0</v>
      </c>
      <c r="G22" s="39">
        <v>76</v>
      </c>
      <c r="H22" s="39">
        <v>2</v>
      </c>
      <c r="I22" s="39">
        <v>0</v>
      </c>
    </row>
    <row r="23" spans="1:9" ht="12.75">
      <c r="A23" s="39">
        <v>6</v>
      </c>
      <c r="B23" s="39" t="s">
        <v>567</v>
      </c>
      <c r="C23" s="39" t="s">
        <v>568</v>
      </c>
      <c r="D23" s="39">
        <v>36</v>
      </c>
      <c r="E23" s="39">
        <v>6</v>
      </c>
      <c r="F23" s="39">
        <v>0</v>
      </c>
      <c r="G23" s="39">
        <v>23</v>
      </c>
      <c r="H23" s="39">
        <v>7</v>
      </c>
      <c r="I23" s="39">
        <v>0</v>
      </c>
    </row>
    <row r="24" spans="1:9" ht="12.75">
      <c r="A24" s="39">
        <v>7</v>
      </c>
      <c r="B24" s="39" t="s">
        <v>546</v>
      </c>
      <c r="C24" s="39" t="s">
        <v>569</v>
      </c>
      <c r="D24" s="39">
        <v>35</v>
      </c>
      <c r="E24" s="39">
        <v>21</v>
      </c>
      <c r="F24" s="39">
        <v>0</v>
      </c>
      <c r="G24" s="39">
        <v>7</v>
      </c>
      <c r="H24" s="39">
        <v>7</v>
      </c>
      <c r="I24" s="39">
        <v>0</v>
      </c>
    </row>
    <row r="25" spans="1:9" ht="25.5">
      <c r="A25" s="42">
        <v>8</v>
      </c>
      <c r="B25" s="42" t="s">
        <v>546</v>
      </c>
      <c r="C25" s="42" t="s">
        <v>570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39">
        <v>9</v>
      </c>
      <c r="B26" s="39" t="s">
        <v>546</v>
      </c>
      <c r="C26" s="39" t="s">
        <v>571</v>
      </c>
      <c r="D26" s="39">
        <v>44</v>
      </c>
      <c r="E26" s="39">
        <v>26</v>
      </c>
      <c r="F26" s="39">
        <v>3</v>
      </c>
      <c r="G26" s="39">
        <v>1</v>
      </c>
      <c r="H26" s="39">
        <v>0</v>
      </c>
      <c r="I26" s="39">
        <v>14</v>
      </c>
    </row>
    <row r="27" spans="1:9" ht="12.75">
      <c r="A27" s="39">
        <v>10</v>
      </c>
      <c r="B27" s="39" t="s">
        <v>546</v>
      </c>
      <c r="C27" s="39" t="s">
        <v>572</v>
      </c>
      <c r="D27" s="39">
        <v>54</v>
      </c>
      <c r="E27" s="39">
        <v>21</v>
      </c>
      <c r="F27" s="39">
        <v>2</v>
      </c>
      <c r="G27" s="39">
        <v>19</v>
      </c>
      <c r="H27" s="39">
        <v>12</v>
      </c>
      <c r="I27" s="39">
        <v>0</v>
      </c>
    </row>
    <row r="28" spans="1:9" ht="12.75">
      <c r="A28" s="39">
        <v>11</v>
      </c>
      <c r="B28" s="39" t="s">
        <v>546</v>
      </c>
      <c r="C28" s="39" t="s">
        <v>573</v>
      </c>
      <c r="D28" s="39">
        <v>77</v>
      </c>
      <c r="E28" s="39">
        <v>55</v>
      </c>
      <c r="F28" s="39">
        <v>0</v>
      </c>
      <c r="G28" s="39">
        <v>20</v>
      </c>
      <c r="H28" s="39">
        <v>2</v>
      </c>
      <c r="I28" s="39">
        <v>0</v>
      </c>
    </row>
    <row r="29" spans="1:9" ht="12.75">
      <c r="A29" s="39">
        <v>12</v>
      </c>
      <c r="B29" s="39" t="s">
        <v>546</v>
      </c>
      <c r="C29" s="39" t="s">
        <v>574</v>
      </c>
      <c r="D29" s="39">
        <v>77</v>
      </c>
      <c r="E29" s="39">
        <v>28</v>
      </c>
      <c r="F29" s="39">
        <v>1</v>
      </c>
      <c r="G29" s="39">
        <v>23</v>
      </c>
      <c r="H29" s="39">
        <v>5</v>
      </c>
      <c r="I29" s="39">
        <v>20</v>
      </c>
    </row>
    <row r="30" spans="1:9" ht="12.75">
      <c r="A30" s="39">
        <v>13</v>
      </c>
      <c r="B30" s="39" t="s">
        <v>546</v>
      </c>
      <c r="C30" s="39" t="s">
        <v>575</v>
      </c>
      <c r="D30" s="39">
        <v>48</v>
      </c>
      <c r="E30" s="39">
        <v>27</v>
      </c>
      <c r="F30" s="39">
        <v>1</v>
      </c>
      <c r="G30" s="39">
        <v>10</v>
      </c>
      <c r="H30" s="39">
        <v>4</v>
      </c>
      <c r="I30" s="39">
        <v>6</v>
      </c>
    </row>
    <row r="31" spans="1:9" ht="12.75">
      <c r="A31" s="39">
        <v>14</v>
      </c>
      <c r="B31" s="39" t="s">
        <v>576</v>
      </c>
      <c r="C31" s="39" t="s">
        <v>577</v>
      </c>
      <c r="D31" s="39">
        <v>32</v>
      </c>
      <c r="E31" s="39">
        <v>0</v>
      </c>
      <c r="F31" s="39">
        <v>0</v>
      </c>
      <c r="G31" s="39">
        <v>29</v>
      </c>
      <c r="H31" s="39">
        <v>3</v>
      </c>
      <c r="I31" s="39">
        <v>0</v>
      </c>
    </row>
    <row r="32" spans="1:9" ht="12.75">
      <c r="A32" s="39">
        <v>15</v>
      </c>
      <c r="B32" s="39" t="s">
        <v>578</v>
      </c>
      <c r="C32" s="39" t="s">
        <v>579</v>
      </c>
      <c r="D32" s="39">
        <v>48</v>
      </c>
      <c r="E32" s="39">
        <v>12</v>
      </c>
      <c r="F32" s="39">
        <v>3</v>
      </c>
      <c r="G32" s="39">
        <v>26</v>
      </c>
      <c r="H32" s="39">
        <v>4</v>
      </c>
      <c r="I32" s="39">
        <v>3</v>
      </c>
    </row>
    <row r="33" spans="1:9" ht="12.75">
      <c r="A33" s="39">
        <v>16</v>
      </c>
      <c r="B33" s="39" t="s">
        <v>580</v>
      </c>
      <c r="C33" s="39" t="s">
        <v>581</v>
      </c>
      <c r="D33" s="39">
        <v>15</v>
      </c>
      <c r="E33" s="39">
        <v>2</v>
      </c>
      <c r="F33" s="39">
        <v>0</v>
      </c>
      <c r="G33" s="39">
        <v>13</v>
      </c>
      <c r="H33" s="39">
        <v>0</v>
      </c>
      <c r="I33" s="39">
        <v>0</v>
      </c>
    </row>
    <row r="34" spans="1:9" ht="12.75">
      <c r="A34" s="42">
        <v>17</v>
      </c>
      <c r="B34" s="42" t="s">
        <v>582</v>
      </c>
      <c r="C34" s="42" t="s">
        <v>583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39">
        <v>18</v>
      </c>
      <c r="B35" s="39" t="s">
        <v>584</v>
      </c>
      <c r="C35" s="39" t="s">
        <v>585</v>
      </c>
      <c r="D35" s="39">
        <v>25</v>
      </c>
      <c r="E35" s="39">
        <v>1</v>
      </c>
      <c r="F35" s="39">
        <v>0</v>
      </c>
      <c r="G35" s="39">
        <v>18</v>
      </c>
      <c r="H35" s="39">
        <v>6</v>
      </c>
      <c r="I35" s="39">
        <v>0</v>
      </c>
    </row>
    <row r="36" spans="1:9" ht="25.5">
      <c r="A36" s="42">
        <v>19</v>
      </c>
      <c r="B36" s="42" t="s">
        <v>586</v>
      </c>
      <c r="C36" s="42" t="s">
        <v>587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39">
        <v>20</v>
      </c>
      <c r="B37" s="39" t="s">
        <v>550</v>
      </c>
      <c r="C37" s="39" t="s">
        <v>588</v>
      </c>
      <c r="D37" s="39">
        <v>57</v>
      </c>
      <c r="E37" s="39">
        <v>16</v>
      </c>
      <c r="F37" s="39">
        <v>0</v>
      </c>
      <c r="G37" s="39">
        <v>40</v>
      </c>
      <c r="H37" s="39">
        <v>1</v>
      </c>
      <c r="I37" s="39">
        <v>0</v>
      </c>
    </row>
    <row r="38" spans="1:9" ht="12.75">
      <c r="A38" s="39">
        <v>21</v>
      </c>
      <c r="B38" s="39" t="s">
        <v>589</v>
      </c>
      <c r="C38" s="39" t="s">
        <v>590</v>
      </c>
      <c r="D38" s="39">
        <v>24</v>
      </c>
      <c r="E38" s="39">
        <v>4</v>
      </c>
      <c r="F38" s="39">
        <v>0</v>
      </c>
      <c r="G38" s="39">
        <v>8</v>
      </c>
      <c r="H38" s="39">
        <v>11</v>
      </c>
      <c r="I38" s="39">
        <v>1</v>
      </c>
    </row>
    <row r="39" spans="1:9" ht="12.75">
      <c r="A39" s="39">
        <v>22</v>
      </c>
      <c r="B39" s="39" t="s">
        <v>589</v>
      </c>
      <c r="C39" s="39" t="s">
        <v>591</v>
      </c>
      <c r="D39" s="39">
        <v>25</v>
      </c>
      <c r="E39" s="39">
        <v>2</v>
      </c>
      <c r="F39" s="39">
        <v>0</v>
      </c>
      <c r="G39" s="39">
        <v>16</v>
      </c>
      <c r="H39" s="39">
        <v>6</v>
      </c>
      <c r="I39" s="39">
        <v>1</v>
      </c>
    </row>
    <row r="40" spans="1:9" ht="12.75">
      <c r="A40" s="39">
        <v>23</v>
      </c>
      <c r="B40" s="39" t="s">
        <v>592</v>
      </c>
      <c r="C40" s="39" t="s">
        <v>593</v>
      </c>
      <c r="D40" s="39">
        <v>36</v>
      </c>
      <c r="E40" s="39">
        <v>0</v>
      </c>
      <c r="F40" s="39">
        <v>0</v>
      </c>
      <c r="G40" s="39">
        <v>36</v>
      </c>
      <c r="H40" s="39">
        <v>0</v>
      </c>
      <c r="I40" s="39">
        <v>0</v>
      </c>
    </row>
    <row r="41" spans="1:9" ht="12.75">
      <c r="A41" s="39">
        <v>24</v>
      </c>
      <c r="B41" s="39" t="s">
        <v>594</v>
      </c>
      <c r="C41" s="39" t="s">
        <v>595</v>
      </c>
      <c r="D41" s="39">
        <v>71</v>
      </c>
      <c r="E41" s="39">
        <v>0</v>
      </c>
      <c r="F41" s="39">
        <v>0</v>
      </c>
      <c r="G41" s="39">
        <v>70</v>
      </c>
      <c r="H41" s="39">
        <v>1</v>
      </c>
      <c r="I41" s="39">
        <v>0</v>
      </c>
    </row>
    <row r="42" spans="1:9" ht="25.5">
      <c r="A42" s="42">
        <v>25</v>
      </c>
      <c r="B42" s="42" t="s">
        <v>594</v>
      </c>
      <c r="C42" s="42" t="s">
        <v>596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39">
        <v>26</v>
      </c>
      <c r="B43" s="39" t="s">
        <v>597</v>
      </c>
      <c r="C43" s="39" t="s">
        <v>598</v>
      </c>
      <c r="D43" s="39">
        <v>46</v>
      </c>
      <c r="E43" s="39">
        <v>1</v>
      </c>
      <c r="F43" s="39">
        <v>2</v>
      </c>
      <c r="G43" s="39">
        <v>32</v>
      </c>
      <c r="H43" s="39">
        <v>11</v>
      </c>
      <c r="I43" s="39">
        <v>0</v>
      </c>
    </row>
    <row r="44" spans="1:9" ht="12.75">
      <c r="A44" s="39">
        <v>27</v>
      </c>
      <c r="B44" s="39" t="s">
        <v>599</v>
      </c>
      <c r="C44" s="39" t="s">
        <v>600</v>
      </c>
      <c r="D44" s="39">
        <v>19</v>
      </c>
      <c r="E44" s="39">
        <v>0</v>
      </c>
      <c r="F44" s="39">
        <v>0</v>
      </c>
      <c r="G44" s="39">
        <v>4</v>
      </c>
      <c r="H44" s="39">
        <v>1</v>
      </c>
      <c r="I44" s="39">
        <v>14</v>
      </c>
    </row>
    <row r="45" spans="1:9" ht="12.75">
      <c r="A45" s="39">
        <v>28</v>
      </c>
      <c r="B45" s="39" t="s">
        <v>601</v>
      </c>
      <c r="C45" s="39" t="s">
        <v>602</v>
      </c>
      <c r="D45" s="39">
        <v>23</v>
      </c>
      <c r="E45" s="39">
        <v>9</v>
      </c>
      <c r="F45" s="39">
        <v>0</v>
      </c>
      <c r="G45" s="39">
        <v>13</v>
      </c>
      <c r="H45" s="39">
        <v>1</v>
      </c>
      <c r="I45" s="39">
        <v>0</v>
      </c>
    </row>
    <row r="46" spans="1:9" ht="12.75">
      <c r="A46" s="39">
        <v>29</v>
      </c>
      <c r="B46" s="39" t="s">
        <v>601</v>
      </c>
      <c r="C46" s="39" t="s">
        <v>603</v>
      </c>
      <c r="D46" s="39">
        <v>22</v>
      </c>
      <c r="E46" s="39">
        <v>1</v>
      </c>
      <c r="F46" s="39">
        <v>0</v>
      </c>
      <c r="G46" s="39">
        <v>19</v>
      </c>
      <c r="H46" s="39">
        <v>1</v>
      </c>
      <c r="I46" s="39">
        <v>1</v>
      </c>
    </row>
    <row r="47" spans="1:9" ht="12.75">
      <c r="A47" s="39">
        <v>30</v>
      </c>
      <c r="B47" s="39" t="s">
        <v>604</v>
      </c>
      <c r="C47" s="39" t="s">
        <v>605</v>
      </c>
      <c r="D47" s="39">
        <v>47</v>
      </c>
      <c r="E47" s="39">
        <v>6</v>
      </c>
      <c r="F47" s="39">
        <v>0</v>
      </c>
      <c r="G47" s="39">
        <v>30</v>
      </c>
      <c r="H47" s="39">
        <v>11</v>
      </c>
      <c r="I47" s="39">
        <v>0</v>
      </c>
    </row>
    <row r="48" spans="1:9" ht="12.75">
      <c r="A48" s="39">
        <v>31</v>
      </c>
      <c r="B48" s="39" t="s">
        <v>606</v>
      </c>
      <c r="C48" s="39" t="s">
        <v>607</v>
      </c>
      <c r="D48" s="39">
        <v>34</v>
      </c>
      <c r="E48" s="39">
        <v>0</v>
      </c>
      <c r="F48" s="39">
        <v>0</v>
      </c>
      <c r="G48" s="39">
        <v>28</v>
      </c>
      <c r="H48" s="39">
        <v>5</v>
      </c>
      <c r="I48" s="39">
        <v>1</v>
      </c>
    </row>
    <row r="49" spans="1:9" ht="12.75">
      <c r="A49" s="39">
        <v>32</v>
      </c>
      <c r="B49" s="39" t="s">
        <v>608</v>
      </c>
      <c r="C49" s="39" t="s">
        <v>609</v>
      </c>
      <c r="D49" s="39">
        <v>38</v>
      </c>
      <c r="E49" s="39">
        <v>5</v>
      </c>
      <c r="F49" s="39">
        <v>0</v>
      </c>
      <c r="G49" s="39">
        <v>30</v>
      </c>
      <c r="H49" s="39">
        <v>3</v>
      </c>
      <c r="I49" s="39">
        <v>0</v>
      </c>
    </row>
    <row r="50" spans="1:9" ht="12.75">
      <c r="A50" s="39">
        <v>33</v>
      </c>
      <c r="B50" s="39" t="s">
        <v>610</v>
      </c>
      <c r="C50" s="39" t="s">
        <v>611</v>
      </c>
      <c r="D50" s="39">
        <v>73</v>
      </c>
      <c r="E50" s="39">
        <v>2</v>
      </c>
      <c r="F50" s="39">
        <v>0</v>
      </c>
      <c r="G50" s="39">
        <v>68</v>
      </c>
      <c r="H50" s="39">
        <v>3</v>
      </c>
      <c r="I50" s="39">
        <v>0</v>
      </c>
    </row>
    <row r="51" spans="1:9" ht="12.75">
      <c r="A51" s="39">
        <v>34</v>
      </c>
      <c r="B51" s="39" t="s">
        <v>554</v>
      </c>
      <c r="C51" s="39" t="s">
        <v>612</v>
      </c>
      <c r="D51" s="39">
        <v>15</v>
      </c>
      <c r="E51" s="39">
        <v>5</v>
      </c>
      <c r="F51" s="39">
        <v>0</v>
      </c>
      <c r="G51" s="39">
        <v>8</v>
      </c>
      <c r="H51" s="39">
        <v>1</v>
      </c>
      <c r="I51" s="39">
        <v>1</v>
      </c>
    </row>
    <row r="52" spans="1:9" ht="12.75">
      <c r="A52" s="39">
        <v>35</v>
      </c>
      <c r="B52" s="39" t="s">
        <v>554</v>
      </c>
      <c r="C52" s="39" t="s">
        <v>613</v>
      </c>
      <c r="D52" s="39">
        <v>64</v>
      </c>
      <c r="E52" s="39">
        <v>46</v>
      </c>
      <c r="F52" s="39">
        <v>0</v>
      </c>
      <c r="G52" s="39">
        <v>14</v>
      </c>
      <c r="H52" s="39">
        <v>4</v>
      </c>
      <c r="I52" s="39">
        <v>0</v>
      </c>
    </row>
    <row r="53" spans="1:9" ht="12.75">
      <c r="A53" s="39">
        <v>36</v>
      </c>
      <c r="B53" s="39" t="s">
        <v>614</v>
      </c>
      <c r="C53" s="39" t="s">
        <v>615</v>
      </c>
      <c r="D53" s="39">
        <v>23</v>
      </c>
      <c r="E53" s="39">
        <v>0</v>
      </c>
      <c r="F53" s="39">
        <v>0</v>
      </c>
      <c r="G53" s="39">
        <v>19</v>
      </c>
      <c r="H53" s="39">
        <v>4</v>
      </c>
      <c r="I53" s="39">
        <v>0</v>
      </c>
    </row>
    <row r="54" spans="1:9" ht="12.75">
      <c r="A54" s="39">
        <v>37</v>
      </c>
      <c r="B54" s="39" t="s">
        <v>556</v>
      </c>
      <c r="C54" s="39" t="s">
        <v>616</v>
      </c>
      <c r="D54" s="39">
        <v>23</v>
      </c>
      <c r="E54" s="39">
        <v>0</v>
      </c>
      <c r="F54" s="39">
        <v>0</v>
      </c>
      <c r="G54" s="39">
        <v>19</v>
      </c>
      <c r="H54" s="39">
        <v>4</v>
      </c>
      <c r="I54" s="39">
        <v>0</v>
      </c>
    </row>
    <row r="55" spans="1:9" ht="12.75">
      <c r="A55" s="39">
        <v>38</v>
      </c>
      <c r="B55" s="39" t="s">
        <v>617</v>
      </c>
      <c r="C55" s="39" t="s">
        <v>618</v>
      </c>
      <c r="D55" s="39">
        <v>44</v>
      </c>
      <c r="E55" s="39">
        <v>19</v>
      </c>
      <c r="F55" s="39">
        <v>0</v>
      </c>
      <c r="G55" s="39">
        <v>20</v>
      </c>
      <c r="H55" s="39">
        <v>4</v>
      </c>
      <c r="I55" s="39">
        <v>1</v>
      </c>
    </row>
    <row r="56" spans="1:9" ht="12.75">
      <c r="A56" s="39">
        <v>39</v>
      </c>
      <c r="B56" s="39" t="s">
        <v>619</v>
      </c>
      <c r="C56" s="39" t="s">
        <v>620</v>
      </c>
      <c r="D56" s="39">
        <v>19</v>
      </c>
      <c r="E56" s="39">
        <v>0</v>
      </c>
      <c r="F56" s="39">
        <v>0</v>
      </c>
      <c r="G56" s="39">
        <v>18</v>
      </c>
      <c r="H56" s="39">
        <v>1</v>
      </c>
      <c r="I56" s="39">
        <v>0</v>
      </c>
    </row>
    <row r="57" spans="1:9" ht="12.75">
      <c r="A57" s="39">
        <v>40</v>
      </c>
      <c r="B57" s="39" t="s">
        <v>621</v>
      </c>
      <c r="C57" s="39" t="s">
        <v>622</v>
      </c>
      <c r="D57" s="39">
        <v>32</v>
      </c>
      <c r="E57" s="39">
        <v>10</v>
      </c>
      <c r="F57" s="39">
        <v>0</v>
      </c>
      <c r="G57" s="39">
        <v>18</v>
      </c>
      <c r="H57" s="39">
        <v>4</v>
      </c>
      <c r="I57" s="39">
        <v>0</v>
      </c>
    </row>
    <row r="58" spans="1:9" ht="25.5">
      <c r="A58" s="42">
        <v>41</v>
      </c>
      <c r="B58" s="42" t="s">
        <v>621</v>
      </c>
      <c r="C58" s="42" t="s">
        <v>623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39">
        <v>42</v>
      </c>
      <c r="B59" s="39" t="s">
        <v>624</v>
      </c>
      <c r="C59" s="39" t="s">
        <v>625</v>
      </c>
      <c r="D59" s="39">
        <v>37</v>
      </c>
      <c r="E59" s="39">
        <v>15</v>
      </c>
      <c r="F59" s="39">
        <v>0</v>
      </c>
      <c r="G59" s="39">
        <v>15</v>
      </c>
      <c r="H59" s="39">
        <v>6</v>
      </c>
      <c r="I59" s="39">
        <v>1</v>
      </c>
    </row>
    <row r="60" spans="1:9" s="41" customFormat="1" ht="12.75">
      <c r="A60" s="40">
        <v>42</v>
      </c>
      <c r="B60" s="40"/>
      <c r="C60" s="40" t="s">
        <v>626</v>
      </c>
      <c r="D60" s="40">
        <f aca="true" t="shared" si="2" ref="D60:I60">SUM(D18:D59)</f>
        <v>1578</v>
      </c>
      <c r="E60" s="40">
        <f t="shared" si="2"/>
        <v>400</v>
      </c>
      <c r="F60" s="40">
        <f t="shared" si="2"/>
        <v>16</v>
      </c>
      <c r="G60" s="40">
        <f t="shared" si="2"/>
        <v>928</v>
      </c>
      <c r="H60" s="40">
        <f t="shared" si="2"/>
        <v>166</v>
      </c>
      <c r="I60" s="40">
        <f t="shared" si="2"/>
        <v>68</v>
      </c>
    </row>
    <row r="61" spans="1:9" ht="7.5" customHeight="1">
      <c r="A61" s="110"/>
      <c r="B61" s="111"/>
      <c r="C61" s="111"/>
      <c r="D61" s="111"/>
      <c r="E61" s="111"/>
      <c r="F61" s="111"/>
      <c r="G61" s="111"/>
      <c r="H61" s="111"/>
      <c r="I61" s="112"/>
    </row>
    <row r="62" spans="1:9" ht="25.5">
      <c r="A62" s="39">
        <v>1</v>
      </c>
      <c r="B62" s="39" t="s">
        <v>559</v>
      </c>
      <c r="C62" s="39" t="s">
        <v>627</v>
      </c>
      <c r="D62" s="39">
        <v>6</v>
      </c>
      <c r="E62" s="39">
        <v>3</v>
      </c>
      <c r="F62" s="39">
        <v>0</v>
      </c>
      <c r="G62" s="39">
        <v>2</v>
      </c>
      <c r="H62" s="39">
        <v>1</v>
      </c>
      <c r="I62" s="39">
        <v>0</v>
      </c>
    </row>
    <row r="63" spans="1:9" ht="12.75">
      <c r="A63" s="39">
        <v>2</v>
      </c>
      <c r="B63" s="39" t="s">
        <v>564</v>
      </c>
      <c r="C63" s="39" t="s">
        <v>628</v>
      </c>
      <c r="D63" s="39">
        <v>7</v>
      </c>
      <c r="E63" s="39">
        <v>7</v>
      </c>
      <c r="F63" s="39">
        <v>0</v>
      </c>
      <c r="G63" s="39">
        <v>0</v>
      </c>
      <c r="H63" s="39">
        <v>0</v>
      </c>
      <c r="I63" s="39">
        <v>0</v>
      </c>
    </row>
    <row r="64" spans="1:9" ht="12.75">
      <c r="A64" s="39">
        <v>3</v>
      </c>
      <c r="B64" s="39" t="s">
        <v>601</v>
      </c>
      <c r="C64" s="39" t="s">
        <v>629</v>
      </c>
      <c r="D64" s="39">
        <v>1</v>
      </c>
      <c r="E64" s="39">
        <v>1</v>
      </c>
      <c r="F64" s="39">
        <v>0</v>
      </c>
      <c r="G64" s="39">
        <v>0</v>
      </c>
      <c r="H64" s="39">
        <v>0</v>
      </c>
      <c r="I64" s="39">
        <v>0</v>
      </c>
    </row>
    <row r="65" spans="1:9" ht="12.75">
      <c r="A65" s="39">
        <v>4</v>
      </c>
      <c r="B65" s="39" t="s">
        <v>606</v>
      </c>
      <c r="C65" s="39" t="s">
        <v>630</v>
      </c>
      <c r="D65" s="39">
        <v>7</v>
      </c>
      <c r="E65" s="39">
        <v>5</v>
      </c>
      <c r="F65" s="39">
        <v>1</v>
      </c>
      <c r="G65" s="39">
        <v>1</v>
      </c>
      <c r="H65" s="39">
        <v>0</v>
      </c>
      <c r="I65" s="39">
        <v>0</v>
      </c>
    </row>
    <row r="66" spans="1:9" ht="12.75">
      <c r="A66" s="39">
        <v>5</v>
      </c>
      <c r="B66" s="39" t="s">
        <v>554</v>
      </c>
      <c r="C66" s="39" t="s">
        <v>631</v>
      </c>
      <c r="D66" s="39">
        <v>6</v>
      </c>
      <c r="E66" s="39">
        <v>5</v>
      </c>
      <c r="F66" s="39">
        <v>0</v>
      </c>
      <c r="G66" s="39">
        <v>1</v>
      </c>
      <c r="H66" s="39">
        <v>0</v>
      </c>
      <c r="I66" s="39">
        <v>0</v>
      </c>
    </row>
    <row r="67" spans="1:9" s="41" customFormat="1" ht="12.75">
      <c r="A67" s="40">
        <v>5</v>
      </c>
      <c r="B67" s="40"/>
      <c r="C67" s="40" t="s">
        <v>632</v>
      </c>
      <c r="D67" s="40">
        <f aca="true" t="shared" si="3" ref="D67:I67">SUM(D62:D66)</f>
        <v>27</v>
      </c>
      <c r="E67" s="40">
        <f t="shared" si="3"/>
        <v>21</v>
      </c>
      <c r="F67" s="40">
        <f t="shared" si="3"/>
        <v>1</v>
      </c>
      <c r="G67" s="40">
        <f t="shared" si="3"/>
        <v>4</v>
      </c>
      <c r="H67" s="40">
        <f t="shared" si="3"/>
        <v>1</v>
      </c>
      <c r="I67" s="40">
        <f t="shared" si="3"/>
        <v>0</v>
      </c>
    </row>
    <row r="68" spans="1:9" ht="7.5" customHeight="1">
      <c r="A68" s="110"/>
      <c r="B68" s="111"/>
      <c r="C68" s="111"/>
      <c r="D68" s="111"/>
      <c r="E68" s="111"/>
      <c r="F68" s="111"/>
      <c r="G68" s="111"/>
      <c r="H68" s="111"/>
      <c r="I68" s="112"/>
    </row>
    <row r="69" spans="1:9" ht="12.75">
      <c r="A69" s="39">
        <v>1</v>
      </c>
      <c r="B69" s="39" t="s">
        <v>562</v>
      </c>
      <c r="C69" s="39" t="s">
        <v>633</v>
      </c>
      <c r="D69" s="39">
        <v>10</v>
      </c>
      <c r="E69" s="39">
        <v>0</v>
      </c>
      <c r="F69" s="39">
        <v>0</v>
      </c>
      <c r="G69" s="39">
        <v>7</v>
      </c>
      <c r="H69" s="39">
        <v>3</v>
      </c>
      <c r="I69" s="39">
        <v>0</v>
      </c>
    </row>
    <row r="70" spans="1:9" ht="25.5">
      <c r="A70" s="39">
        <v>2</v>
      </c>
      <c r="B70" s="39" t="s">
        <v>546</v>
      </c>
      <c r="C70" s="39" t="s">
        <v>634</v>
      </c>
      <c r="D70" s="39">
        <v>21</v>
      </c>
      <c r="E70" s="39">
        <v>15</v>
      </c>
      <c r="F70" s="39">
        <v>1</v>
      </c>
      <c r="G70" s="39">
        <v>2</v>
      </c>
      <c r="H70" s="39">
        <v>3</v>
      </c>
      <c r="I70" s="39">
        <v>0</v>
      </c>
    </row>
    <row r="71" spans="1:9" ht="25.5">
      <c r="A71" s="39">
        <v>3</v>
      </c>
      <c r="B71" s="39" t="s">
        <v>546</v>
      </c>
      <c r="C71" s="39" t="s">
        <v>635</v>
      </c>
      <c r="D71" s="39">
        <v>22</v>
      </c>
      <c r="E71" s="39">
        <v>16</v>
      </c>
      <c r="F71" s="39">
        <v>1</v>
      </c>
      <c r="G71" s="39">
        <v>3</v>
      </c>
      <c r="H71" s="39">
        <v>0</v>
      </c>
      <c r="I71" s="39">
        <v>2</v>
      </c>
    </row>
    <row r="72" spans="1:9" ht="12.75">
      <c r="A72" s="39">
        <v>4</v>
      </c>
      <c r="B72" s="39" t="s">
        <v>636</v>
      </c>
      <c r="C72" s="39" t="s">
        <v>637</v>
      </c>
      <c r="D72" s="39">
        <v>35</v>
      </c>
      <c r="E72" s="39">
        <v>35</v>
      </c>
      <c r="F72" s="39">
        <v>0</v>
      </c>
      <c r="G72" s="39">
        <v>0</v>
      </c>
      <c r="H72" s="39">
        <v>0</v>
      </c>
      <c r="I72" s="39">
        <v>0</v>
      </c>
    </row>
    <row r="73" spans="1:9" ht="12.75">
      <c r="A73" s="39">
        <v>5</v>
      </c>
      <c r="B73" s="39" t="s">
        <v>584</v>
      </c>
      <c r="C73" s="39" t="s">
        <v>638</v>
      </c>
      <c r="D73" s="39">
        <v>74</v>
      </c>
      <c r="E73" s="39">
        <v>32</v>
      </c>
      <c r="F73" s="39">
        <v>0</v>
      </c>
      <c r="G73" s="39">
        <v>33</v>
      </c>
      <c r="H73" s="39">
        <v>9</v>
      </c>
      <c r="I73" s="39">
        <v>0</v>
      </c>
    </row>
    <row r="74" spans="1:9" ht="25.5">
      <c r="A74" s="39">
        <v>6</v>
      </c>
      <c r="B74" s="39" t="s">
        <v>586</v>
      </c>
      <c r="C74" s="39" t="s">
        <v>639</v>
      </c>
      <c r="D74" s="39">
        <v>19</v>
      </c>
      <c r="E74" s="39">
        <v>17</v>
      </c>
      <c r="F74" s="39">
        <v>0</v>
      </c>
      <c r="G74" s="39">
        <v>0</v>
      </c>
      <c r="H74" s="39">
        <v>2</v>
      </c>
      <c r="I74" s="39">
        <v>0</v>
      </c>
    </row>
    <row r="75" spans="1:9" ht="25.5">
      <c r="A75" s="39">
        <v>7</v>
      </c>
      <c r="B75" s="39" t="s">
        <v>586</v>
      </c>
      <c r="C75" s="39" t="s">
        <v>640</v>
      </c>
      <c r="D75" s="39">
        <v>23</v>
      </c>
      <c r="E75" s="39">
        <v>8</v>
      </c>
      <c r="F75" s="39">
        <v>0</v>
      </c>
      <c r="G75" s="39">
        <v>14</v>
      </c>
      <c r="H75" s="39">
        <v>0</v>
      </c>
      <c r="I75" s="39">
        <v>1</v>
      </c>
    </row>
    <row r="76" spans="1:9" ht="12.75">
      <c r="A76" s="39">
        <v>8</v>
      </c>
      <c r="B76" s="39" t="s">
        <v>604</v>
      </c>
      <c r="C76" s="39" t="s">
        <v>641</v>
      </c>
      <c r="D76" s="39">
        <v>62</v>
      </c>
      <c r="E76" s="39">
        <v>43</v>
      </c>
      <c r="F76" s="39">
        <v>0</v>
      </c>
      <c r="G76" s="39">
        <v>15</v>
      </c>
      <c r="H76" s="39">
        <v>4</v>
      </c>
      <c r="I76" s="39">
        <v>0</v>
      </c>
    </row>
    <row r="77" spans="1:9" ht="12.75">
      <c r="A77" s="39">
        <v>9</v>
      </c>
      <c r="B77" s="39" t="s">
        <v>606</v>
      </c>
      <c r="C77" s="39" t="s">
        <v>642</v>
      </c>
      <c r="D77" s="39">
        <v>32</v>
      </c>
      <c r="E77" s="39">
        <v>27</v>
      </c>
      <c r="F77" s="39">
        <v>0</v>
      </c>
      <c r="G77" s="39">
        <v>4</v>
      </c>
      <c r="H77" s="39">
        <v>1</v>
      </c>
      <c r="I77" s="39">
        <v>0</v>
      </c>
    </row>
    <row r="78" spans="1:9" s="41" customFormat="1" ht="12.75">
      <c r="A78" s="40">
        <v>9</v>
      </c>
      <c r="B78" s="40"/>
      <c r="C78" s="40" t="s">
        <v>643</v>
      </c>
      <c r="D78" s="40">
        <f aca="true" t="shared" si="4" ref="D78:I78">SUM(D69:D77)</f>
        <v>298</v>
      </c>
      <c r="E78" s="40">
        <f t="shared" si="4"/>
        <v>193</v>
      </c>
      <c r="F78" s="40">
        <f t="shared" si="4"/>
        <v>2</v>
      </c>
      <c r="G78" s="40">
        <f t="shared" si="4"/>
        <v>78</v>
      </c>
      <c r="H78" s="40">
        <f t="shared" si="4"/>
        <v>22</v>
      </c>
      <c r="I78" s="40">
        <f t="shared" si="4"/>
        <v>3</v>
      </c>
    </row>
    <row r="79" spans="1:9" ht="7.5" customHeight="1">
      <c r="A79" s="110"/>
      <c r="B79" s="111"/>
      <c r="C79" s="111"/>
      <c r="D79" s="111"/>
      <c r="E79" s="111"/>
      <c r="F79" s="111"/>
      <c r="G79" s="111"/>
      <c r="H79" s="111"/>
      <c r="I79" s="112"/>
    </row>
    <row r="80" spans="1:9" s="41" customFormat="1" ht="12.75">
      <c r="A80" s="40">
        <f>(A11+A16+A60+A67+A78)</f>
        <v>64</v>
      </c>
      <c r="B80" s="40"/>
      <c r="C80" s="40" t="s">
        <v>644</v>
      </c>
      <c r="D80" s="40">
        <f aca="true" t="shared" si="5" ref="D80:I80">(D11+D16+D60+D67+D78)</f>
        <v>2625</v>
      </c>
      <c r="E80" s="40">
        <f t="shared" si="5"/>
        <v>824</v>
      </c>
      <c r="F80" s="40">
        <f t="shared" si="5"/>
        <v>223</v>
      </c>
      <c r="G80" s="40">
        <f t="shared" si="5"/>
        <v>1295</v>
      </c>
      <c r="H80" s="40">
        <f t="shared" si="5"/>
        <v>192</v>
      </c>
      <c r="I80" s="40">
        <f t="shared" si="5"/>
        <v>91</v>
      </c>
    </row>
  </sheetData>
  <sheetProtection password="CE88" sheet="1" objects="1" scenarios="1"/>
  <mergeCells count="11">
    <mergeCell ref="C2:C5"/>
    <mergeCell ref="A1:I1"/>
    <mergeCell ref="D3:D4"/>
    <mergeCell ref="E3:I3"/>
    <mergeCell ref="A2:A5"/>
    <mergeCell ref="B2:B5"/>
    <mergeCell ref="A79:I79"/>
    <mergeCell ref="A12:I12"/>
    <mergeCell ref="A17:I17"/>
    <mergeCell ref="A61:I61"/>
    <mergeCell ref="A68:I6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Sociālais Palīdzības Fonds</dc:creator>
  <cp:keywords/>
  <dc:description/>
  <cp:lastModifiedBy>zanis.buhanovskis</cp:lastModifiedBy>
  <cp:lastPrinted>2009-06-03T10:06:35Z</cp:lastPrinted>
  <dcterms:created xsi:type="dcterms:W3CDTF">2007-04-19T06:42:32Z</dcterms:created>
  <dcterms:modified xsi:type="dcterms:W3CDTF">2013-09-30T10:55:11Z</dcterms:modified>
  <cp:category/>
  <cp:version/>
  <cp:contentType/>
  <cp:contentStatus/>
</cp:coreProperties>
</file>