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85" windowWidth="28830" windowHeight="5205" activeTab="0"/>
  </bookViews>
  <sheets>
    <sheet name="tabula_202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<sst xmlns="http://schemas.openxmlformats.org/spreadsheetml/2006/main" count="51" uniqueCount="51">
  <si>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 xml:space="preserve">Trūcīgo personu īpatsvars starp iedzīvotājiem, % </t>
  </si>
  <si>
    <t>GMI pabalstu saņēmušo personu skaits</t>
  </si>
  <si>
    <t xml:space="preserve">Pabalstus saņēmušo personu skaits </t>
  </si>
  <si>
    <t>februāris</t>
  </si>
  <si>
    <t>marts</t>
  </si>
  <si>
    <t>aprīlis</t>
  </si>
  <si>
    <t>maijs</t>
  </si>
  <si>
    <t>jūnijs</t>
  </si>
  <si>
    <t>jūlijs</t>
  </si>
  <si>
    <t>augusts</t>
  </si>
  <si>
    <r>
      <t xml:space="preserve">Personu skaits, kurām attiecīgajā mēnesī ir spēkā </t>
    </r>
    <r>
      <rPr>
        <b/>
        <sz val="10"/>
        <rFont val="Arial"/>
        <family val="2"/>
      </rPr>
      <t>trūcīgas personas statuss</t>
    </r>
  </si>
  <si>
    <r>
      <t>GMI</t>
    </r>
    <r>
      <rPr>
        <sz val="10"/>
        <rFont val="Arial"/>
        <family val="2"/>
      </rPr>
      <t xml:space="preserve"> pabalstiem izlietoto līdzekļu īpatsvars no visiem soc.palīdzībai izlietotajiem līdzekļiem, %</t>
    </r>
  </si>
  <si>
    <r>
      <t>GMI</t>
    </r>
    <r>
      <rPr>
        <sz val="10"/>
        <rFont val="Arial"/>
        <family val="2"/>
      </rPr>
      <t xml:space="preserve"> pabalstu saņēmušo personu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starp  iedzīvotājiem, %</t>
    </r>
  </si>
  <si>
    <r>
      <t>GMI</t>
    </r>
    <r>
      <rPr>
        <sz val="10"/>
        <rFont val="Arial"/>
        <family val="2"/>
      </rPr>
      <t xml:space="preserve"> pabalstu saņēmušo personu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starp </t>
    </r>
    <r>
      <rPr>
        <b/>
        <sz val="10"/>
        <rFont val="Arial"/>
        <family val="2"/>
      </rPr>
      <t>trūcīgām</t>
    </r>
    <r>
      <rPr>
        <sz val="10"/>
        <rFont val="Arial"/>
        <family val="2"/>
      </rPr>
      <t xml:space="preserve"> personām, %</t>
    </r>
  </si>
  <si>
    <r>
      <t>Veselības</t>
    </r>
    <r>
      <rPr>
        <sz val="10"/>
        <rFont val="Arial"/>
        <family val="2"/>
      </rPr>
      <t xml:space="preserve"> aprūpes pabalstiem izlietoto līdzekļu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no visiem soc.palīdzībai izlietotajiem līdzekļiem, %</t>
    </r>
  </si>
  <si>
    <r>
      <t xml:space="preserve">    Tajā skaitā: veselības aprūpes </t>
    </r>
    <r>
      <rPr>
        <sz val="10"/>
        <rFont val="Arial"/>
        <family val="2"/>
      </rPr>
      <t>pabalstu saņēmušo personu skaits</t>
    </r>
  </si>
  <si>
    <t>septembris</t>
  </si>
  <si>
    <t>oktobris</t>
  </si>
  <si>
    <t>novembris</t>
  </si>
  <si>
    <t>decembris</t>
  </si>
  <si>
    <t>janvāris</t>
  </si>
  <si>
    <r>
      <t xml:space="preserve">CSP sniegtā informācija par </t>
    </r>
    <r>
      <rPr>
        <b/>
        <sz val="10"/>
        <rFont val="Arial"/>
        <family val="2"/>
      </rPr>
      <t>iedzīvotāju skaitu</t>
    </r>
    <r>
      <rPr>
        <sz val="10"/>
        <rFont val="Arial"/>
        <family val="2"/>
      </rPr>
      <t xml:space="preserve"> perioda sākumā</t>
    </r>
    <r>
      <rPr>
        <sz val="10"/>
        <rFont val="Arial"/>
        <family val="2"/>
      </rPr>
      <t>*</t>
    </r>
  </si>
  <si>
    <t>GMI pabalstiem izlietotie līdzekļi, euro</t>
  </si>
  <si>
    <t>Vidējais GMI pabalsta lielums uz 1 saņēmēju, euro</t>
  </si>
  <si>
    <t xml:space="preserve">    Tajā skaitā: veselības aprūpes pabalstiem izlietotie līdzekļi, euro</t>
  </si>
  <si>
    <t>Vidējais veselības aprūpes pabalsta lielums uz 1 saņēmēju, euro</t>
  </si>
  <si>
    <t>Pašvaldību sociālās palīdzības pabalstiem izlietotie līdzekļi KOPĀ, euro</t>
  </si>
  <si>
    <t xml:space="preserve">Pašvaldību informācija par sociālo palīdzību un LM aprēķini </t>
  </si>
  <si>
    <t>Pabalstiem krīzes situācijā izlietotie līdzekļi, euro</t>
  </si>
  <si>
    <r>
      <t>Pabalstiem krīzes situācijā</t>
    </r>
    <r>
      <rPr>
        <sz val="10"/>
        <rFont val="Arial"/>
        <family val="2"/>
      </rPr>
      <t xml:space="preserve"> izlietoto līdzekļu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no visiem soc.palīdzībai izlietotajiem līdzekļiem, %</t>
    </r>
  </si>
  <si>
    <t>Pabalstu krīzes situācijā saņēmušo personu skaits</t>
  </si>
  <si>
    <r>
      <t>Pabalstu krīzes situācijā</t>
    </r>
    <r>
      <rPr>
        <sz val="10"/>
        <rFont val="Arial"/>
        <family val="2"/>
      </rPr>
      <t xml:space="preserve"> saņēmušo personu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starp  iedzīvotājiem, %</t>
    </r>
  </si>
  <si>
    <t>Mājokļa pabalstiem izlietotie līdzekļi, euro</t>
  </si>
  <si>
    <t>Mājokļa pabalstiem izlietoto līdzekļu īpatsvars no visiem soc.palīdzībai izlietotajiem līdzekļiem, %</t>
  </si>
  <si>
    <t>Mājokļa pabalstu saņēmušo personu skaits</t>
  </si>
  <si>
    <t>Mājokļa pabalstu saņēmušo trūcīgo personu skaits</t>
  </si>
  <si>
    <t>Mājokļa pabalstu saņēmušo personu īpatsvars starp  iedzīvotājiem, %</t>
  </si>
  <si>
    <t>Mājokļa pabalstu saņēmušo trūcīgo personu īpatsvars starp visām trūcīgām personām, %</t>
  </si>
  <si>
    <t xml:space="preserve">    Tajā skaitā: pabalstiem ar izglītību saistītu izdevu apmaksai  izlietotie līdzekļi, euro</t>
  </si>
  <si>
    <r>
      <t>Pabalstiem ar izglītību saistītu izdevu apmaksai</t>
    </r>
    <r>
      <rPr>
        <sz val="10"/>
        <rFont val="Arial"/>
        <family val="2"/>
      </rPr>
      <t xml:space="preserve"> izlietoto līdzekļu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no visiem soc.palīdzībai izlietotajiem līdzekļiem, %</t>
    </r>
  </si>
  <si>
    <t xml:space="preserve">    Tajā skaitā: citu izdevumu apmaksai izlietotie līdzekļi, euro</t>
  </si>
  <si>
    <r>
      <t xml:space="preserve">    Tajā skaitā: pabalstiem ar izglītību saistītu izdevu apmaksai </t>
    </r>
    <r>
      <rPr>
        <sz val="10"/>
        <rFont val="Arial"/>
        <family val="2"/>
      </rPr>
      <t>saņēmušo personu skaits</t>
    </r>
  </si>
  <si>
    <t>Vidējais citu izdevumu apmaksas lielums uz 1 saņēmēju, euro</t>
  </si>
  <si>
    <t>Vidējais pabalstiem ar izglītību saistītu izdevu apmaksas  lielums uz 1 saņēmēju, euro</t>
  </si>
  <si>
    <r>
      <t xml:space="preserve">    Tajā skaitā: citu izdevumu apmaksas</t>
    </r>
    <r>
      <rPr>
        <sz val="10"/>
        <rFont val="Arial"/>
        <family val="2"/>
      </rPr>
      <t xml:space="preserve"> saņēmušo personu skaits</t>
    </r>
  </si>
  <si>
    <t>vidēji 2020.gada tekošajā mēnesī</t>
  </si>
  <si>
    <t>Pabalstiem atsevišķu izdevumu apmaksai izlietotie līdzekļi, euro</t>
  </si>
  <si>
    <r>
      <t xml:space="preserve">Pabalstiem atsevišķu izdevumu apmaksai </t>
    </r>
    <r>
      <rPr>
        <sz val="10"/>
        <rFont val="Arial"/>
        <family val="2"/>
      </rPr>
      <t xml:space="preserve"> izlietoto līdzekļu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no visiem soc.palīdzībai izlietotajiem līdzekļiem, %</t>
    </r>
  </si>
  <si>
    <r>
      <t>Citu izdevumu apmaksai</t>
    </r>
    <r>
      <rPr>
        <sz val="10"/>
        <rFont val="Arial"/>
        <family val="2"/>
      </rPr>
      <t xml:space="preserve"> izlietoto līdzekļu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no visiem soc.palīdzībai izlietotajiem līdzekļiem, %</t>
    </r>
  </si>
  <si>
    <t>Pabalsta atsevišķu izdevumu apmaksai  saņēmušo personu skaits</t>
  </si>
  <si>
    <t xml:space="preserve">*Dati par iedzīvotāju skaitu perioda sākumā (OSP mājas lapa 21.01.2022.) 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</si>
</sst>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10409]#,##0.00;\-#,##0.00"/>
    <numFmt numFmtId="184" formatCode="[$-10409]#,##0;\-#,##0"/>
    <numFmt numFmtId="185" formatCode="#,##0.0"/>
    <numFmt numFmtId="186" formatCode="[$-426]dddd\,\ yyyy&quot;. gada &quot;d\.\ mmmm"/>
    <numFmt numFmtId="187" formatCode="0.000"/>
    <numFmt numFmtId="188" formatCode="_(* #,##0.0_);_(* \(#,##0.0\);_(* &quot;-&quot;??_);_(@_)"/>
    <numFmt numFmtId="189" formatCode="_(* #,##0_);_(* \(#,##0\);_(* &quot;-&quot;??_);_(@_)"/>
    <numFmt numFmtId="190" formatCode="#,##0.000"/>
  </numFmts>
  <fonts count="44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left" wrapText="1"/>
    </xf>
    <xf numFmtId="3" fontId="2" fillId="33" borderId="14" xfId="0" applyNumberFormat="1" applyFont="1" applyFill="1" applyBorder="1" applyAlignment="1">
      <alignment/>
    </xf>
    <xf numFmtId="0" fontId="2" fillId="0" borderId="13" xfId="0" applyFont="1" applyBorder="1" applyAlignment="1">
      <alignment horizontal="left" wrapText="1"/>
    </xf>
    <xf numFmtId="3" fontId="0" fillId="0" borderId="14" xfId="0" applyNumberFormat="1" applyFont="1" applyBorder="1" applyAlignment="1">
      <alignment/>
    </xf>
    <xf numFmtId="0" fontId="2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2" fillId="34" borderId="13" xfId="0" applyFont="1" applyFill="1" applyBorder="1" applyAlignment="1">
      <alignment wrapText="1"/>
    </xf>
    <xf numFmtId="3" fontId="0" fillId="0" borderId="14" xfId="0" applyNumberFormat="1" applyFont="1" applyFill="1" applyBorder="1" applyAlignment="1">
      <alignment/>
    </xf>
    <xf numFmtId="0" fontId="2" fillId="35" borderId="13" xfId="0" applyFont="1" applyFill="1" applyBorder="1" applyAlignment="1">
      <alignment wrapText="1"/>
    </xf>
    <xf numFmtId="3" fontId="2" fillId="0" borderId="14" xfId="0" applyNumberFormat="1" applyFont="1" applyBorder="1" applyAlignment="1">
      <alignment/>
    </xf>
    <xf numFmtId="0" fontId="2" fillId="35" borderId="15" xfId="0" applyFont="1" applyFill="1" applyBorder="1" applyAlignment="1">
      <alignment wrapText="1"/>
    </xf>
    <xf numFmtId="3" fontId="2" fillId="0" borderId="16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2" fillId="13" borderId="13" xfId="0" applyFont="1" applyFill="1" applyBorder="1" applyAlignment="1">
      <alignment horizontal="left" wrapText="1"/>
    </xf>
    <xf numFmtId="0" fontId="2" fillId="13" borderId="13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3" fontId="0" fillId="0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 horizontal="center" wrapText="1"/>
    </xf>
    <xf numFmtId="3" fontId="0" fillId="0" borderId="14" xfId="0" applyNumberFormat="1" applyFill="1" applyBorder="1" applyAlignment="1">
      <alignment/>
    </xf>
    <xf numFmtId="3" fontId="2" fillId="35" borderId="21" xfId="0" applyNumberFormat="1" applyFont="1" applyFill="1" applyBorder="1" applyAlignment="1">
      <alignment horizontal="center" wrapText="1"/>
    </xf>
    <xf numFmtId="3" fontId="2" fillId="35" borderId="22" xfId="0" applyNumberFormat="1" applyFont="1" applyFill="1" applyBorder="1" applyAlignment="1">
      <alignment horizontal="center" wrapText="1"/>
    </xf>
    <xf numFmtId="3" fontId="43" fillId="0" borderId="23" xfId="0" applyNumberFormat="1" applyFont="1" applyBorder="1" applyAlignment="1">
      <alignment/>
    </xf>
    <xf numFmtId="3" fontId="2" fillId="33" borderId="23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4" fontId="0" fillId="36" borderId="23" xfId="0" applyNumberFormat="1" applyFont="1" applyFill="1" applyBorder="1" applyAlignment="1">
      <alignment/>
    </xf>
    <xf numFmtId="4" fontId="0" fillId="0" borderId="23" xfId="0" applyNumberFormat="1" applyFont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3" fillId="0" borderId="14" xfId="0" applyFont="1" applyBorder="1" applyAlignment="1">
      <alignment horizontal="center" wrapText="1"/>
    </xf>
    <xf numFmtId="3" fontId="2" fillId="0" borderId="14" xfId="0" applyNumberFormat="1" applyFont="1" applyFill="1" applyBorder="1" applyAlignment="1">
      <alignment horizontal="center" wrapText="1"/>
    </xf>
    <xf numFmtId="3" fontId="0" fillId="0" borderId="23" xfId="0" applyNumberFormat="1" applyFont="1" applyBorder="1" applyAlignment="1">
      <alignment horizontal="center" wrapText="1"/>
    </xf>
    <xf numFmtId="189" fontId="0" fillId="0" borderId="14" xfId="42" applyNumberFormat="1" applyFont="1" applyBorder="1" applyAlignment="1">
      <alignment/>
    </xf>
    <xf numFmtId="189" fontId="0" fillId="0" borderId="0" xfId="42" applyNumberFormat="1" applyFont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 horizontal="center" wrapText="1"/>
    </xf>
    <xf numFmtId="4" fontId="0" fillId="0" borderId="23" xfId="0" applyNumberFormat="1" applyFont="1" applyBorder="1" applyAlignment="1">
      <alignment horizontal="center" wrapText="1"/>
    </xf>
    <xf numFmtId="4" fontId="0" fillId="0" borderId="14" xfId="0" applyNumberFormat="1" applyFont="1" applyBorder="1" applyAlignment="1">
      <alignment horizontal="center" wrapText="1"/>
    </xf>
    <xf numFmtId="4" fontId="0" fillId="0" borderId="14" xfId="0" applyNumberFormat="1" applyFont="1" applyBorder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1">
      <pane xSplit="1" ySplit="2" topLeftCell="B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23" sqref="Q23"/>
    </sheetView>
  </sheetViews>
  <sheetFormatPr defaultColWidth="9.140625" defaultRowHeight="12.75"/>
  <cols>
    <col min="1" max="1" width="51.8515625" style="5" customWidth="1"/>
    <col min="2" max="3" width="10.7109375" style="5" customWidth="1"/>
    <col min="4" max="4" width="12.28125" style="1" customWidth="1"/>
    <col min="5" max="6" width="10.00390625" style="1" customWidth="1"/>
    <col min="7" max="7" width="9.8515625" style="1" customWidth="1"/>
    <col min="8" max="8" width="10.00390625" style="5" customWidth="1"/>
    <col min="9" max="9" width="10.140625" style="5" customWidth="1"/>
    <col min="10" max="11" width="10.421875" style="5" customWidth="1"/>
    <col min="12" max="12" width="10.57421875" style="0" customWidth="1"/>
    <col min="13" max="13" width="10.421875" style="0" customWidth="1"/>
    <col min="14" max="14" width="11.140625" style="0" customWidth="1"/>
    <col min="15" max="15" width="10.421875" style="0" customWidth="1"/>
    <col min="16" max="16" width="9.57421875" style="0" bestFit="1" customWidth="1"/>
    <col min="18" max="18" width="12.28125" style="0" customWidth="1"/>
    <col min="19" max="19" width="11.57421875" style="0" bestFit="1" customWidth="1"/>
  </cols>
  <sheetData>
    <row r="1" spans="1:7" ht="13.5" thickBot="1">
      <c r="A1" s="3" t="s">
        <v>27</v>
      </c>
      <c r="B1" s="3"/>
      <c r="C1" s="3"/>
      <c r="D1" s="4"/>
      <c r="E1" s="4"/>
      <c r="F1" s="4"/>
      <c r="G1" s="4"/>
    </row>
    <row r="2" spans="2:15" ht="51.75" thickBot="1">
      <c r="B2" s="41" t="s">
        <v>45</v>
      </c>
      <c r="C2" s="41">
        <v>2021</v>
      </c>
      <c r="D2" s="42" t="s">
        <v>20</v>
      </c>
      <c r="E2" s="30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16</v>
      </c>
      <c r="M2" s="6" t="s">
        <v>17</v>
      </c>
      <c r="N2" s="6" t="s">
        <v>18</v>
      </c>
      <c r="O2" s="6" t="s">
        <v>19</v>
      </c>
    </row>
    <row r="3" spans="1:16" ht="25.5" customHeight="1">
      <c r="A3" s="7" t="s">
        <v>21</v>
      </c>
      <c r="B3" s="43"/>
      <c r="C3" s="43"/>
      <c r="D3" s="34">
        <v>1893200</v>
      </c>
      <c r="E3" s="8">
        <v>1890800</v>
      </c>
      <c r="F3" s="8">
        <v>1888900</v>
      </c>
      <c r="G3" s="8">
        <v>1887000</v>
      </c>
      <c r="H3" s="8">
        <v>1885400</v>
      </c>
      <c r="I3" s="8">
        <v>1883700</v>
      </c>
      <c r="J3" s="8">
        <v>1882200</v>
      </c>
      <c r="K3" s="8">
        <v>1881400</v>
      </c>
      <c r="L3" s="8">
        <v>1880700</v>
      </c>
      <c r="M3" s="8">
        <v>1879700</v>
      </c>
      <c r="N3" s="8">
        <v>1877400</v>
      </c>
      <c r="O3" s="22">
        <v>1874900</v>
      </c>
      <c r="P3" s="5"/>
    </row>
    <row r="4" spans="1:16" ht="24.75" customHeight="1">
      <c r="A4" s="9" t="s">
        <v>10</v>
      </c>
      <c r="B4" s="43">
        <v>26687.666666666668</v>
      </c>
      <c r="C4" s="46"/>
      <c r="D4" s="35">
        <v>32677</v>
      </c>
      <c r="E4" s="10">
        <v>39531</v>
      </c>
      <c r="F4" s="10">
        <v>45067</v>
      </c>
      <c r="G4" s="10">
        <v>46425</v>
      </c>
      <c r="H4" s="10">
        <v>46289</v>
      </c>
      <c r="I4" s="10">
        <v>40877</v>
      </c>
      <c r="J4" s="10">
        <v>45305</v>
      </c>
      <c r="K4" s="10">
        <v>40877</v>
      </c>
      <c r="L4" s="10">
        <v>40412</v>
      </c>
      <c r="M4" s="10">
        <v>41019</v>
      </c>
      <c r="N4" s="10">
        <v>42297</v>
      </c>
      <c r="O4" s="10">
        <v>43507</v>
      </c>
      <c r="P4" s="51"/>
    </row>
    <row r="5" spans="1:16" ht="16.5" customHeight="1">
      <c r="A5" s="9" t="s">
        <v>0</v>
      </c>
      <c r="B5" s="43"/>
      <c r="C5" s="47"/>
      <c r="D5" s="36">
        <f>IF(D3=0," ",D4/D3*100)</f>
        <v>1.7260194379885907</v>
      </c>
      <c r="E5" s="36">
        <f aca="true" t="shared" si="0" ref="E5:O5">IF(E3=0," ",E4/E3*100)</f>
        <v>2.090702348212397</v>
      </c>
      <c r="F5" s="36">
        <f t="shared" si="0"/>
        <v>2.385885965376674</v>
      </c>
      <c r="G5" s="36">
        <f t="shared" si="0"/>
        <v>2.460254372019078</v>
      </c>
      <c r="H5" s="36">
        <f t="shared" si="0"/>
        <v>2.4551288851172166</v>
      </c>
      <c r="I5" s="36">
        <f t="shared" si="0"/>
        <v>2.1700376917768223</v>
      </c>
      <c r="J5" s="36">
        <f t="shared" si="0"/>
        <v>2.407023695675274</v>
      </c>
      <c r="K5" s="36">
        <f t="shared" si="0"/>
        <v>2.17269054959073</v>
      </c>
      <c r="L5" s="36">
        <f t="shared" si="0"/>
        <v>2.1487743925134257</v>
      </c>
      <c r="M5" s="36">
        <f t="shared" si="0"/>
        <v>2.182209927116029</v>
      </c>
      <c r="N5" s="36">
        <f t="shared" si="0"/>
        <v>2.2529562160434646</v>
      </c>
      <c r="O5" s="36">
        <f t="shared" si="0"/>
        <v>2.320497093178303</v>
      </c>
      <c r="P5" s="51"/>
    </row>
    <row r="6" spans="1:16" ht="18.75" customHeight="1">
      <c r="A6" s="23" t="s">
        <v>22</v>
      </c>
      <c r="B6" s="43">
        <v>429707.6424999999</v>
      </c>
      <c r="C6" s="46"/>
      <c r="D6" s="37">
        <v>650603.57</v>
      </c>
      <c r="E6" s="12">
        <v>777681.8299999998</v>
      </c>
      <c r="F6" s="12">
        <v>840484.8499999997</v>
      </c>
      <c r="G6" s="12">
        <v>827636</v>
      </c>
      <c r="H6" s="12">
        <v>890043.87</v>
      </c>
      <c r="I6" s="12">
        <v>764656.56</v>
      </c>
      <c r="J6" s="12">
        <v>839801.36</v>
      </c>
      <c r="K6" s="12">
        <v>787095.61</v>
      </c>
      <c r="L6" s="12">
        <v>746514.98</v>
      </c>
      <c r="M6" s="16">
        <v>731394.1499999999</v>
      </c>
      <c r="N6" s="21">
        <v>810584.86</v>
      </c>
      <c r="O6" s="21">
        <v>827253.2</v>
      </c>
      <c r="P6" s="51"/>
    </row>
    <row r="7" spans="1:16" ht="29.25" customHeight="1">
      <c r="A7" s="11" t="s">
        <v>11</v>
      </c>
      <c r="B7" s="43"/>
      <c r="C7" s="47"/>
      <c r="D7" s="38">
        <f aca="true" t="shared" si="1" ref="D7:O7">IF(D37=0,"",D6/D37*100)</f>
        <v>27.050259105634368</v>
      </c>
      <c r="E7" s="38">
        <f t="shared" si="1"/>
        <v>25.350751339567672</v>
      </c>
      <c r="F7" s="38">
        <f t="shared" si="1"/>
        <v>24.152103569328293</v>
      </c>
      <c r="G7" s="38">
        <f t="shared" si="1"/>
        <v>24.920303362168767</v>
      </c>
      <c r="H7" s="38">
        <f t="shared" si="1"/>
        <v>35.53813216136427</v>
      </c>
      <c r="I7" s="38">
        <f t="shared" si="1"/>
        <v>36.78143638240127</v>
      </c>
      <c r="J7" s="38">
        <f t="shared" si="1"/>
        <v>43.894233654491764</v>
      </c>
      <c r="K7" s="38">
        <f t="shared" si="1"/>
        <v>43.69411323265752</v>
      </c>
      <c r="L7" s="38">
        <f t="shared" si="1"/>
        <v>40.8829244208353</v>
      </c>
      <c r="M7" s="38">
        <f t="shared" si="1"/>
        <v>43.12070861061878</v>
      </c>
      <c r="N7" s="38">
        <f t="shared" si="1"/>
        <v>40.03872497682368</v>
      </c>
      <c r="O7" s="38">
        <f t="shared" si="1"/>
        <v>32.27163856684831</v>
      </c>
      <c r="P7" s="51"/>
    </row>
    <row r="8" spans="1:16" ht="18.75" customHeight="1">
      <c r="A8" s="11" t="s">
        <v>1</v>
      </c>
      <c r="B8" s="43">
        <v>9861</v>
      </c>
      <c r="C8" s="46"/>
      <c r="D8" s="37">
        <v>11172</v>
      </c>
      <c r="E8" s="12">
        <v>13057</v>
      </c>
      <c r="F8" s="12">
        <v>14112</v>
      </c>
      <c r="G8" s="12">
        <v>13981</v>
      </c>
      <c r="H8" s="12">
        <v>14654</v>
      </c>
      <c r="I8" s="12">
        <v>12968</v>
      </c>
      <c r="J8" s="12">
        <v>13665</v>
      </c>
      <c r="K8" s="12">
        <v>12563</v>
      </c>
      <c r="L8" s="21">
        <v>12007</v>
      </c>
      <c r="M8" s="45">
        <v>11415</v>
      </c>
      <c r="N8" s="21">
        <v>12191</v>
      </c>
      <c r="O8" s="21">
        <v>12271</v>
      </c>
      <c r="P8" s="51"/>
    </row>
    <row r="9" spans="1:16" ht="23.25" customHeight="1">
      <c r="A9" s="11" t="s">
        <v>12</v>
      </c>
      <c r="B9" s="43"/>
      <c r="C9" s="47"/>
      <c r="D9" s="36">
        <f>IF(D3=0," ",D8/D3*100)</f>
        <v>0.5901119797168815</v>
      </c>
      <c r="E9" s="36">
        <f aca="true" t="shared" si="2" ref="E9:O9">IF(E3=0," ",E8/E3*100)</f>
        <v>0.6905542627459276</v>
      </c>
      <c r="F9" s="36">
        <f t="shared" si="2"/>
        <v>0.7471014876383081</v>
      </c>
      <c r="G9" s="36">
        <f t="shared" si="2"/>
        <v>0.7409114997350291</v>
      </c>
      <c r="H9" s="36">
        <f t="shared" si="2"/>
        <v>0.777235599872706</v>
      </c>
      <c r="I9" s="36">
        <f t="shared" si="2"/>
        <v>0.6884323406062537</v>
      </c>
      <c r="J9" s="36">
        <f t="shared" si="2"/>
        <v>0.7260121134842206</v>
      </c>
      <c r="K9" s="36">
        <f t="shared" si="2"/>
        <v>0.6677474221324545</v>
      </c>
      <c r="L9" s="36">
        <f t="shared" si="2"/>
        <v>0.6384324985377785</v>
      </c>
      <c r="M9" s="36">
        <f t="shared" si="2"/>
        <v>0.6072777570888972</v>
      </c>
      <c r="N9" s="36">
        <f t="shared" si="2"/>
        <v>0.6493554916373708</v>
      </c>
      <c r="O9" s="36">
        <f t="shared" si="2"/>
        <v>0.6544882393727666</v>
      </c>
      <c r="P9" s="51"/>
    </row>
    <row r="10" spans="1:16" ht="28.5" customHeight="1">
      <c r="A10" s="11" t="s">
        <v>13</v>
      </c>
      <c r="B10" s="43"/>
      <c r="C10" s="47"/>
      <c r="D10" s="39">
        <f>IF(D4=0," ",D8/D4*100)</f>
        <v>34.1891850537075</v>
      </c>
      <c r="E10" s="39">
        <f aca="true" t="shared" si="3" ref="E10:O10">IF(E4=0," ",E8/E4*100)</f>
        <v>33.02977410133819</v>
      </c>
      <c r="F10" s="39">
        <f t="shared" si="3"/>
        <v>31.313377859631213</v>
      </c>
      <c r="G10" s="39">
        <f t="shared" si="3"/>
        <v>30.115239633817986</v>
      </c>
      <c r="H10" s="39">
        <f t="shared" si="3"/>
        <v>31.657629242368596</v>
      </c>
      <c r="I10" s="39">
        <f t="shared" si="3"/>
        <v>31.724441617535533</v>
      </c>
      <c r="J10" s="39">
        <f t="shared" si="3"/>
        <v>30.16223374903432</v>
      </c>
      <c r="K10" s="39">
        <f t="shared" si="3"/>
        <v>30.73366440785772</v>
      </c>
      <c r="L10" s="39">
        <f t="shared" si="3"/>
        <v>29.71147184004751</v>
      </c>
      <c r="M10" s="39">
        <f t="shared" si="3"/>
        <v>27.828567249323484</v>
      </c>
      <c r="N10" s="39">
        <f t="shared" si="3"/>
        <v>28.822375109345817</v>
      </c>
      <c r="O10" s="39">
        <f t="shared" si="3"/>
        <v>28.20465672190682</v>
      </c>
      <c r="P10" s="51"/>
    </row>
    <row r="11" spans="1:18" ht="19.5" customHeight="1">
      <c r="A11" s="9" t="s">
        <v>23</v>
      </c>
      <c r="B11" s="48">
        <v>43.54754303785813</v>
      </c>
      <c r="C11" s="46"/>
      <c r="D11" s="39">
        <f>IF(D8=0," ",D6/D8)</f>
        <v>58.23519244539921</v>
      </c>
      <c r="E11" s="39">
        <f aca="true" t="shared" si="4" ref="E11:O11">IF(E6=0," ",E6/E8)</f>
        <v>59.560529218043946</v>
      </c>
      <c r="F11" s="39">
        <f t="shared" si="4"/>
        <v>59.558166808390006</v>
      </c>
      <c r="G11" s="39">
        <f t="shared" si="4"/>
        <v>59.19719619483585</v>
      </c>
      <c r="H11" s="39">
        <f t="shared" si="4"/>
        <v>60.73726422819708</v>
      </c>
      <c r="I11" s="39">
        <f t="shared" si="4"/>
        <v>58.964879703886496</v>
      </c>
      <c r="J11" s="39">
        <f t="shared" si="4"/>
        <v>61.456374679839</v>
      </c>
      <c r="K11" s="39">
        <f t="shared" si="4"/>
        <v>62.65188330812704</v>
      </c>
      <c r="L11" s="39">
        <f t="shared" si="4"/>
        <v>62.17331390022487</v>
      </c>
      <c r="M11" s="39">
        <f t="shared" si="4"/>
        <v>64.07307490144545</v>
      </c>
      <c r="N11" s="39">
        <f t="shared" si="4"/>
        <v>66.4904322861127</v>
      </c>
      <c r="O11" s="39">
        <f t="shared" si="4"/>
        <v>67.41530437617146</v>
      </c>
      <c r="P11" s="51"/>
      <c r="R11" s="51"/>
    </row>
    <row r="12" spans="1:18" ht="18.75" customHeight="1">
      <c r="A12" s="24" t="s">
        <v>32</v>
      </c>
      <c r="B12" s="43">
        <v>1106323.4808333332</v>
      </c>
      <c r="C12" s="46"/>
      <c r="D12" s="37">
        <v>1376178.89</v>
      </c>
      <c r="E12" s="12">
        <v>1866312.63</v>
      </c>
      <c r="F12" s="12">
        <v>1998855.25</v>
      </c>
      <c r="G12" s="12">
        <v>1630707.73</v>
      </c>
      <c r="H12" s="12">
        <v>1186409.37</v>
      </c>
      <c r="I12" s="12">
        <v>955073.77</v>
      </c>
      <c r="J12" s="12">
        <v>730704.96</v>
      </c>
      <c r="K12" s="12">
        <v>633420.11</v>
      </c>
      <c r="L12" s="12">
        <v>684679.27</v>
      </c>
      <c r="M12" s="44">
        <v>696212.4</v>
      </c>
      <c r="N12" s="26">
        <v>873265.22</v>
      </c>
      <c r="O12" s="21">
        <v>1029445.9200000002</v>
      </c>
      <c r="P12" s="51"/>
      <c r="R12" s="51"/>
    </row>
    <row r="13" spans="1:16" ht="25.5">
      <c r="A13" s="13" t="s">
        <v>33</v>
      </c>
      <c r="B13" s="43"/>
      <c r="C13" s="47"/>
      <c r="D13" s="38">
        <f>IF(D37=0," ",D12/D37*100)</f>
        <v>57.21763185253395</v>
      </c>
      <c r="E13" s="38">
        <f aca="true" t="shared" si="5" ref="E13:O13">IF(E12=0," ",E12/E37*100)</f>
        <v>60.83776884053543</v>
      </c>
      <c r="F13" s="38">
        <f t="shared" si="5"/>
        <v>57.43894017613239</v>
      </c>
      <c r="G13" s="38">
        <f t="shared" si="5"/>
        <v>49.100971111253735</v>
      </c>
      <c r="H13" s="38">
        <f t="shared" si="5"/>
        <v>47.3715671886386</v>
      </c>
      <c r="I13" s="38">
        <f t="shared" si="5"/>
        <v>45.94086672290516</v>
      </c>
      <c r="J13" s="38">
        <f t="shared" si="5"/>
        <v>38.19204847052886</v>
      </c>
      <c r="K13" s="38">
        <f t="shared" si="5"/>
        <v>35.1631106291933</v>
      </c>
      <c r="L13" s="38">
        <f t="shared" si="5"/>
        <v>37.49648915005388</v>
      </c>
      <c r="M13" s="38">
        <f t="shared" si="5"/>
        <v>41.04650280768525</v>
      </c>
      <c r="N13" s="38">
        <f t="shared" si="5"/>
        <v>43.13481252956714</v>
      </c>
      <c r="O13" s="38">
        <f t="shared" si="5"/>
        <v>40.15929663899353</v>
      </c>
      <c r="P13" s="51"/>
    </row>
    <row r="14" spans="1:16" ht="18.75" customHeight="1">
      <c r="A14" s="13" t="s">
        <v>34</v>
      </c>
      <c r="B14" s="43">
        <v>17434.75</v>
      </c>
      <c r="C14" s="46"/>
      <c r="D14" s="37">
        <v>20990</v>
      </c>
      <c r="E14" s="12">
        <v>25220</v>
      </c>
      <c r="F14" s="28">
        <v>26709</v>
      </c>
      <c r="G14" s="12">
        <v>23731</v>
      </c>
      <c r="H14" s="21">
        <v>18088</v>
      </c>
      <c r="I14" s="12">
        <v>15672</v>
      </c>
      <c r="J14" s="5">
        <v>10705</v>
      </c>
      <c r="K14" s="12">
        <v>9184</v>
      </c>
      <c r="L14" s="21">
        <v>10535</v>
      </c>
      <c r="M14" s="44">
        <v>10230</v>
      </c>
      <c r="N14" s="21">
        <v>13091</v>
      </c>
      <c r="O14" s="21">
        <v>16244</v>
      </c>
      <c r="P14" s="51"/>
    </row>
    <row r="15" spans="1:16" ht="17.25" customHeight="1">
      <c r="A15" s="14" t="s">
        <v>35</v>
      </c>
      <c r="B15" s="43">
        <v>8086.75</v>
      </c>
      <c r="C15" s="46"/>
      <c r="D15" s="37">
        <v>10987</v>
      </c>
      <c r="E15" s="12">
        <v>14421</v>
      </c>
      <c r="F15" s="27">
        <v>16423</v>
      </c>
      <c r="G15" s="12">
        <v>13881</v>
      </c>
      <c r="H15" s="21">
        <v>12942</v>
      </c>
      <c r="I15" s="12">
        <v>11085</v>
      </c>
      <c r="J15" s="12">
        <v>7937</v>
      </c>
      <c r="K15" s="12">
        <v>7841</v>
      </c>
      <c r="L15" s="21">
        <v>8713</v>
      </c>
      <c r="M15" s="44">
        <v>8694</v>
      </c>
      <c r="N15" s="21">
        <v>10860</v>
      </c>
      <c r="O15" s="21">
        <v>12130</v>
      </c>
      <c r="P15" s="51"/>
    </row>
    <row r="16" spans="1:16" ht="30" customHeight="1">
      <c r="A16" s="13" t="s">
        <v>36</v>
      </c>
      <c r="B16" s="43"/>
      <c r="C16" s="47"/>
      <c r="D16" s="36">
        <f>IF(D3=0," ",D14/D3*100)</f>
        <v>1.1087048383688993</v>
      </c>
      <c r="E16" s="36">
        <f aca="true" t="shared" si="6" ref="E16:N16">IF(E3=0," ",E14/E3*100)</f>
        <v>1.3338269515548973</v>
      </c>
      <c r="F16" s="36">
        <f t="shared" si="6"/>
        <v>1.4139975647202077</v>
      </c>
      <c r="G16" s="36">
        <f t="shared" si="6"/>
        <v>1.2576046634870164</v>
      </c>
      <c r="H16" s="36">
        <f t="shared" si="6"/>
        <v>0.9593720165482126</v>
      </c>
      <c r="I16" s="36">
        <f t="shared" si="6"/>
        <v>0.8319796145883102</v>
      </c>
      <c r="J16" s="36">
        <f t="shared" si="6"/>
        <v>0.5687493358835405</v>
      </c>
      <c r="K16" s="36">
        <f t="shared" si="6"/>
        <v>0.4881471244817689</v>
      </c>
      <c r="L16" s="36">
        <f t="shared" si="6"/>
        <v>0.5601637688094858</v>
      </c>
      <c r="M16" s="36">
        <f t="shared" si="6"/>
        <v>0.5442357823056871</v>
      </c>
      <c r="N16" s="36">
        <f t="shared" si="6"/>
        <v>0.6972941301800363</v>
      </c>
      <c r="O16" s="36">
        <f>IF(O3=0," ",O14/O3*100)</f>
        <v>0.8663928742866286</v>
      </c>
      <c r="P16" s="51"/>
    </row>
    <row r="17" spans="1:19" ht="25.5">
      <c r="A17" s="11" t="s">
        <v>37</v>
      </c>
      <c r="B17" s="43"/>
      <c r="C17" s="47"/>
      <c r="D17" s="39">
        <f>IF(D4=0," ",D15/D4*100)</f>
        <v>33.62303761055176</v>
      </c>
      <c r="E17" s="39">
        <f aca="true" t="shared" si="7" ref="E17:O17">IF(E4=0," ",E15/E4*100)</f>
        <v>36.48023070501631</v>
      </c>
      <c r="F17" s="39">
        <f t="shared" si="7"/>
        <v>36.441298511105686</v>
      </c>
      <c r="G17" s="39">
        <f t="shared" si="7"/>
        <v>29.89983844911147</v>
      </c>
      <c r="H17" s="39">
        <f t="shared" si="7"/>
        <v>27.95912635831407</v>
      </c>
      <c r="I17" s="39">
        <f t="shared" si="7"/>
        <v>27.117939183403873</v>
      </c>
      <c r="J17" s="39">
        <f t="shared" si="7"/>
        <v>17.519037633815252</v>
      </c>
      <c r="K17" s="39">
        <f t="shared" si="7"/>
        <v>19.181936052058614</v>
      </c>
      <c r="L17" s="39">
        <f t="shared" si="7"/>
        <v>21.560427595763635</v>
      </c>
      <c r="M17" s="39">
        <f t="shared" si="7"/>
        <v>21.195055949681855</v>
      </c>
      <c r="N17" s="39">
        <f t="shared" si="7"/>
        <v>25.67557982835662</v>
      </c>
      <c r="O17" s="39">
        <f t="shared" si="7"/>
        <v>27.880570942606937</v>
      </c>
      <c r="P17" s="51"/>
      <c r="R17" s="51"/>
      <c r="S17" s="51"/>
    </row>
    <row r="18" spans="1:19" ht="24" customHeight="1">
      <c r="A18" s="15" t="s">
        <v>46</v>
      </c>
      <c r="B18" s="43">
        <v>981067.3766666668</v>
      </c>
      <c r="C18" s="46"/>
      <c r="D18" s="40">
        <v>271202.86</v>
      </c>
      <c r="E18" s="16">
        <v>294676.97</v>
      </c>
      <c r="F18" s="16">
        <v>504085.2699999999</v>
      </c>
      <c r="G18" s="16">
        <v>421287.52000000014</v>
      </c>
      <c r="H18" s="16">
        <v>308013.03</v>
      </c>
      <c r="I18" s="16">
        <v>277112.01</v>
      </c>
      <c r="J18" s="16">
        <v>275412.64</v>
      </c>
      <c r="K18" s="16">
        <v>334167.13</v>
      </c>
      <c r="L18" s="16">
        <v>353909.37</v>
      </c>
      <c r="M18" s="21">
        <v>227653.31</v>
      </c>
      <c r="N18" s="21">
        <v>248332.03000000003</v>
      </c>
      <c r="O18" s="21">
        <v>616059.6799999999</v>
      </c>
      <c r="P18" s="51"/>
      <c r="R18" s="51"/>
      <c r="S18" s="51"/>
    </row>
    <row r="19" spans="1:18" ht="36.75" customHeight="1">
      <c r="A19" s="13" t="s">
        <v>47</v>
      </c>
      <c r="B19" s="43"/>
      <c r="C19" s="47"/>
      <c r="D19" s="38">
        <f>IF(D37=0," ",D18/D37*100)</f>
        <v>11.275849029216182</v>
      </c>
      <c r="E19" s="38">
        <f aca="true" t="shared" si="8" ref="E19:O19">IF(E18=0," ",E18/E37*100)</f>
        <v>9.605834036224357</v>
      </c>
      <c r="F19" s="38">
        <f t="shared" si="8"/>
        <v>14.48535288745873</v>
      </c>
      <c r="G19" s="38">
        <f t="shared" si="8"/>
        <v>12.68506058351225</v>
      </c>
      <c r="H19" s="38">
        <f t="shared" si="8"/>
        <v>12.29850363169431</v>
      </c>
      <c r="I19" s="38">
        <f t="shared" si="8"/>
        <v>13.329615280635721</v>
      </c>
      <c r="J19" s="38">
        <f t="shared" si="8"/>
        <v>14.395102636604953</v>
      </c>
      <c r="K19" s="38">
        <f t="shared" si="8"/>
        <v>18.550651574402995</v>
      </c>
      <c r="L19" s="38">
        <f t="shared" si="8"/>
        <v>19.381861601136844</v>
      </c>
      <c r="M19" s="38">
        <f t="shared" si="8"/>
        <v>13.421726226211772</v>
      </c>
      <c r="N19" s="38">
        <f t="shared" si="8"/>
        <v>12.266325640607608</v>
      </c>
      <c r="O19" s="38">
        <f t="shared" si="8"/>
        <v>24.032853941898594</v>
      </c>
      <c r="P19" s="51"/>
      <c r="R19" s="51"/>
    </row>
    <row r="20" spans="1:18" ht="25.5">
      <c r="A20" s="15" t="s">
        <v>24</v>
      </c>
      <c r="B20" s="43">
        <v>249834.7316666666</v>
      </c>
      <c r="C20" s="46"/>
      <c r="D20" s="40">
        <v>221182.04</v>
      </c>
      <c r="E20" s="12">
        <v>218550.87</v>
      </c>
      <c r="F20" s="12">
        <v>421363</v>
      </c>
      <c r="G20" s="12">
        <v>275351.12</v>
      </c>
      <c r="H20" s="12">
        <v>220850.97</v>
      </c>
      <c r="I20" s="12">
        <v>199742.23</v>
      </c>
      <c r="J20" s="12">
        <v>207040.05</v>
      </c>
      <c r="K20" s="12">
        <v>187326.43</v>
      </c>
      <c r="L20" s="12">
        <v>205736.21</v>
      </c>
      <c r="M20" s="21">
        <v>162204.66</v>
      </c>
      <c r="N20" s="21">
        <v>189592.69</v>
      </c>
      <c r="O20" s="21">
        <v>512208.22000000003</v>
      </c>
      <c r="P20" s="51"/>
      <c r="R20" s="51"/>
    </row>
    <row r="21" spans="1:16" ht="33" customHeight="1">
      <c r="A21" s="13" t="s">
        <v>14</v>
      </c>
      <c r="B21" s="43"/>
      <c r="C21" s="47"/>
      <c r="D21" s="39">
        <f>IF(D37=0," ",D20/D37*100)</f>
        <v>9.196124594755583</v>
      </c>
      <c r="E21" s="39">
        <f aca="true" t="shared" si="9" ref="E21:O21">IF(E37=0," ",E20/E37*100)</f>
        <v>7.124287268504371</v>
      </c>
      <c r="F21" s="39">
        <f t="shared" si="9"/>
        <v>12.108252535762995</v>
      </c>
      <c r="G21" s="39">
        <f t="shared" si="9"/>
        <v>8.290883240353168</v>
      </c>
      <c r="H21" s="39">
        <f t="shared" si="9"/>
        <v>8.818251801257274</v>
      </c>
      <c r="I21" s="39">
        <f t="shared" si="9"/>
        <v>9.607981556614073</v>
      </c>
      <c r="J21" s="39">
        <f t="shared" si="9"/>
        <v>10.8214451219008</v>
      </c>
      <c r="K21" s="39">
        <f t="shared" si="9"/>
        <v>10.39906987143467</v>
      </c>
      <c r="L21" s="39">
        <f t="shared" si="9"/>
        <v>11.26715223324668</v>
      </c>
      <c r="M21" s="39">
        <f t="shared" si="9"/>
        <v>9.563078784735279</v>
      </c>
      <c r="N21" s="39">
        <f t="shared" si="9"/>
        <v>9.364904215613143</v>
      </c>
      <c r="O21" s="39">
        <f t="shared" si="9"/>
        <v>19.98154681880798</v>
      </c>
      <c r="P21" s="51"/>
    </row>
    <row r="22" spans="1:16" ht="33" customHeight="1">
      <c r="A22" s="15" t="s">
        <v>38</v>
      </c>
      <c r="B22" s="43"/>
      <c r="C22" s="47"/>
      <c r="D22" s="37">
        <v>10102.68</v>
      </c>
      <c r="E22" s="37">
        <v>9513</v>
      </c>
      <c r="F22" s="37">
        <v>4901.290000000001</v>
      </c>
      <c r="G22" s="37">
        <v>4801.04</v>
      </c>
      <c r="H22" s="37">
        <v>6303.46</v>
      </c>
      <c r="I22" s="39">
        <v>11466.15</v>
      </c>
      <c r="J22" s="37">
        <v>28998.19</v>
      </c>
      <c r="K22" s="37">
        <v>101620.89</v>
      </c>
      <c r="L22" s="39">
        <v>78013.15</v>
      </c>
      <c r="M22" s="39">
        <v>23645.04</v>
      </c>
      <c r="N22" s="39">
        <v>15503.1</v>
      </c>
      <c r="O22" s="39">
        <v>16272.61</v>
      </c>
      <c r="P22" s="51"/>
    </row>
    <row r="23" spans="1:18" ht="41.25" customHeight="1">
      <c r="A23" s="13" t="s">
        <v>39</v>
      </c>
      <c r="B23" s="43"/>
      <c r="C23" s="47"/>
      <c r="D23" s="39">
        <f>IF(D37=0," ",D22/D37*100)</f>
        <v>0.42004090395832017</v>
      </c>
      <c r="E23" s="39">
        <f aca="true" t="shared" si="10" ref="E23:O23">IF(E37=0," ",E22/E37*100)</f>
        <v>0.3101032944196566</v>
      </c>
      <c r="F23" s="39">
        <f t="shared" si="10"/>
        <v>0.14084306659818213</v>
      </c>
      <c r="G23" s="39">
        <f t="shared" si="10"/>
        <v>0.14456037829904297</v>
      </c>
      <c r="H23" s="39">
        <f t="shared" si="10"/>
        <v>0.25168781237027477</v>
      </c>
      <c r="I23" s="39">
        <f t="shared" si="10"/>
        <v>0.551543645654554</v>
      </c>
      <c r="J23" s="39">
        <f t="shared" si="10"/>
        <v>1.5156599977610736</v>
      </c>
      <c r="K23" s="39">
        <f t="shared" si="10"/>
        <v>5.641290102562553</v>
      </c>
      <c r="L23" s="39">
        <f t="shared" si="10"/>
        <v>4.272393455897278</v>
      </c>
      <c r="M23" s="39">
        <f t="shared" si="10"/>
        <v>1.3940375103170097</v>
      </c>
      <c r="N23" s="39">
        <f t="shared" si="10"/>
        <v>0.7657734406588784</v>
      </c>
      <c r="O23" s="39">
        <f t="shared" si="10"/>
        <v>0.6348041790098624</v>
      </c>
      <c r="P23" s="51"/>
      <c r="R23" s="51"/>
    </row>
    <row r="24" spans="1:19" ht="33" customHeight="1">
      <c r="A24" s="15" t="s">
        <v>40</v>
      </c>
      <c r="B24" s="43"/>
      <c r="C24" s="47"/>
      <c r="D24" s="37">
        <v>39918.14</v>
      </c>
      <c r="E24" s="37">
        <v>66613.1</v>
      </c>
      <c r="F24" s="37">
        <v>77820.98</v>
      </c>
      <c r="G24" s="37">
        <v>142349.16</v>
      </c>
      <c r="H24" s="37">
        <v>80858.6</v>
      </c>
      <c r="I24" s="39">
        <v>65903.63</v>
      </c>
      <c r="J24" s="37">
        <v>39374.4</v>
      </c>
      <c r="K24" s="37">
        <v>53304.02</v>
      </c>
      <c r="L24" s="39">
        <v>49698.48</v>
      </c>
      <c r="M24" s="39">
        <v>36086.78999999999</v>
      </c>
      <c r="N24" s="39">
        <v>39890.479999999996</v>
      </c>
      <c r="O24" s="39">
        <v>72107.46</v>
      </c>
      <c r="P24" s="51"/>
      <c r="R24" s="51"/>
      <c r="S24" s="51"/>
    </row>
    <row r="25" spans="1:16" ht="33" customHeight="1">
      <c r="A25" s="13" t="s">
        <v>48</v>
      </c>
      <c r="B25" s="43"/>
      <c r="C25" s="47"/>
      <c r="D25" s="39">
        <f>IF(D37=0," ",D24/D37*100)</f>
        <v>1.6596835305022803</v>
      </c>
      <c r="E25" s="39">
        <f aca="true" t="shared" si="11" ref="E25:O25">IF(E37=0," ",E24/E37*100)</f>
        <v>2.1714434733003287</v>
      </c>
      <c r="F25" s="39">
        <f t="shared" si="11"/>
        <v>2.2362572850975555</v>
      </c>
      <c r="G25" s="39">
        <f t="shared" si="11"/>
        <v>4.286164751835226</v>
      </c>
      <c r="H25" s="39">
        <f t="shared" si="11"/>
        <v>3.2285640180667596</v>
      </c>
      <c r="I25" s="39">
        <f t="shared" si="11"/>
        <v>3.170090078367093</v>
      </c>
      <c r="J25" s="39">
        <f t="shared" si="11"/>
        <v>2.057997516943079</v>
      </c>
      <c r="K25" s="39">
        <f t="shared" si="11"/>
        <v>2.959071116704413</v>
      </c>
      <c r="L25" s="39">
        <f t="shared" si="11"/>
        <v>2.721739357019192</v>
      </c>
      <c r="M25" s="39">
        <f t="shared" si="11"/>
        <v>2.1275641270614365</v>
      </c>
      <c r="N25" s="39">
        <f t="shared" si="11"/>
        <v>1.970384640435408</v>
      </c>
      <c r="O25" s="39">
        <f t="shared" si="11"/>
        <v>2.8129548330468497</v>
      </c>
      <c r="P25" s="51"/>
    </row>
    <row r="26" spans="1:16" ht="30" customHeight="1">
      <c r="A26" s="25" t="s">
        <v>49</v>
      </c>
      <c r="B26" s="43">
        <v>13163.916666666666</v>
      </c>
      <c r="C26" s="46"/>
      <c r="D26" s="40">
        <v>6109</v>
      </c>
      <c r="E26" s="16">
        <v>7600</v>
      </c>
      <c r="F26" s="28">
        <v>13146</v>
      </c>
      <c r="G26" s="16">
        <v>8663</v>
      </c>
      <c r="H26" s="12">
        <v>7947</v>
      </c>
      <c r="I26" s="16">
        <v>6951</v>
      </c>
      <c r="J26" s="16">
        <v>6111</v>
      </c>
      <c r="K26" s="16">
        <v>7290</v>
      </c>
      <c r="L26" s="31">
        <v>7502</v>
      </c>
      <c r="M26" s="16">
        <v>5595</v>
      </c>
      <c r="N26" s="16">
        <v>6336</v>
      </c>
      <c r="O26" s="21">
        <v>13967</v>
      </c>
      <c r="P26" s="51"/>
    </row>
    <row r="27" spans="1:18" ht="30" customHeight="1">
      <c r="A27" s="25" t="s">
        <v>15</v>
      </c>
      <c r="B27" s="43">
        <v>5749.083333333333</v>
      </c>
      <c r="C27" s="46"/>
      <c r="D27" s="40">
        <v>4323</v>
      </c>
      <c r="E27" s="16">
        <v>4635</v>
      </c>
      <c r="F27">
        <v>10250</v>
      </c>
      <c r="G27" s="16">
        <v>5694</v>
      </c>
      <c r="H27" s="12">
        <v>4671</v>
      </c>
      <c r="I27" s="12">
        <v>4281</v>
      </c>
      <c r="J27" s="16">
        <v>4210</v>
      </c>
      <c r="K27" s="16">
        <v>3940</v>
      </c>
      <c r="L27" s="31">
        <v>4357</v>
      </c>
      <c r="M27" s="16">
        <v>3560</v>
      </c>
      <c r="N27" s="31">
        <v>4125</v>
      </c>
      <c r="O27" s="21">
        <v>11002</v>
      </c>
      <c r="P27" s="51"/>
      <c r="R27" s="51"/>
    </row>
    <row r="28" spans="1:18" ht="25.5">
      <c r="A28" s="14" t="s">
        <v>25</v>
      </c>
      <c r="B28" s="48">
        <v>43.445397101808396</v>
      </c>
      <c r="C28" s="46"/>
      <c r="D28" s="39">
        <f>IF(D27=0," ",D20/D27)</f>
        <v>51.16401572981726</v>
      </c>
      <c r="E28" s="39">
        <f aca="true" t="shared" si="12" ref="E28:O28">IF(E27=0," ",E20/E27)</f>
        <v>47.15229126213592</v>
      </c>
      <c r="F28" s="39">
        <f t="shared" si="12"/>
        <v>41.108585365853656</v>
      </c>
      <c r="G28" s="39">
        <f t="shared" si="12"/>
        <v>48.35811731647348</v>
      </c>
      <c r="H28" s="39">
        <f t="shared" si="12"/>
        <v>47.28130378933847</v>
      </c>
      <c r="I28" s="39">
        <f t="shared" si="12"/>
        <v>46.6578439616912</v>
      </c>
      <c r="J28" s="39">
        <f t="shared" si="12"/>
        <v>49.17815914489311</v>
      </c>
      <c r="K28" s="39">
        <f t="shared" si="12"/>
        <v>47.544779187817255</v>
      </c>
      <c r="L28" s="39">
        <f t="shared" si="12"/>
        <v>47.21969474408997</v>
      </c>
      <c r="M28" s="39">
        <f t="shared" si="12"/>
        <v>45.56310674157304</v>
      </c>
      <c r="N28" s="39">
        <f t="shared" si="12"/>
        <v>45.96186424242424</v>
      </c>
      <c r="O28" s="39">
        <f t="shared" si="12"/>
        <v>46.55591892383203</v>
      </c>
      <c r="P28" s="51"/>
      <c r="R28" s="51"/>
    </row>
    <row r="29" spans="1:19" ht="25.5">
      <c r="A29" s="25" t="s">
        <v>41</v>
      </c>
      <c r="B29" s="49"/>
      <c r="C29" s="46"/>
      <c r="D29" s="12">
        <v>192</v>
      </c>
      <c r="E29" s="12">
        <v>149</v>
      </c>
      <c r="F29" s="12">
        <v>127</v>
      </c>
      <c r="G29" s="12">
        <v>124</v>
      </c>
      <c r="H29" s="12">
        <v>152</v>
      </c>
      <c r="I29" s="12">
        <v>237</v>
      </c>
      <c r="J29" s="12">
        <v>534</v>
      </c>
      <c r="K29" s="12">
        <v>2152</v>
      </c>
      <c r="L29" s="12">
        <v>1921</v>
      </c>
      <c r="M29" s="12">
        <v>551</v>
      </c>
      <c r="N29" s="12">
        <v>283</v>
      </c>
      <c r="O29" s="12">
        <v>401</v>
      </c>
      <c r="P29" s="51"/>
      <c r="R29" s="51"/>
      <c r="S29" s="51"/>
    </row>
    <row r="30" spans="1:19" ht="25.5">
      <c r="A30" s="14" t="s">
        <v>43</v>
      </c>
      <c r="B30" s="49"/>
      <c r="C30" s="46"/>
      <c r="D30" s="39">
        <f>IF(D29=0," ",D22/D29)</f>
        <v>52.618125</v>
      </c>
      <c r="E30" s="39">
        <f aca="true" t="shared" si="13" ref="E30:O30">IF(E29=0," ",E22/E29)</f>
        <v>63.84563758389262</v>
      </c>
      <c r="F30" s="39">
        <f t="shared" si="13"/>
        <v>38.5928346456693</v>
      </c>
      <c r="G30" s="39">
        <f t="shared" si="13"/>
        <v>38.71806451612903</v>
      </c>
      <c r="H30" s="39">
        <f t="shared" si="13"/>
        <v>41.47013157894737</v>
      </c>
      <c r="I30" s="39">
        <f t="shared" si="13"/>
        <v>48.380379746835445</v>
      </c>
      <c r="J30" s="39">
        <f t="shared" si="13"/>
        <v>54.303726591760295</v>
      </c>
      <c r="K30" s="39">
        <f t="shared" si="13"/>
        <v>47.2216031598513</v>
      </c>
      <c r="L30" s="39">
        <f t="shared" si="13"/>
        <v>40.610697553357625</v>
      </c>
      <c r="M30" s="39">
        <f t="shared" si="13"/>
        <v>42.91295825771325</v>
      </c>
      <c r="N30" s="39">
        <f t="shared" si="13"/>
        <v>54.78127208480566</v>
      </c>
      <c r="O30" s="39">
        <f t="shared" si="13"/>
        <v>40.58007481296758</v>
      </c>
      <c r="P30" s="51"/>
      <c r="S30" s="51"/>
    </row>
    <row r="31" spans="1:16" ht="25.5">
      <c r="A31" s="25" t="s">
        <v>44</v>
      </c>
      <c r="B31" s="49"/>
      <c r="C31" s="46"/>
      <c r="D31" s="12">
        <v>1643</v>
      </c>
      <c r="E31" s="12">
        <v>2901</v>
      </c>
      <c r="F31" s="12">
        <v>2896</v>
      </c>
      <c r="G31" s="12">
        <v>2935</v>
      </c>
      <c r="H31" s="12">
        <v>3217</v>
      </c>
      <c r="I31" s="12">
        <v>2511</v>
      </c>
      <c r="J31" s="12">
        <v>1463</v>
      </c>
      <c r="K31" s="12">
        <v>1303</v>
      </c>
      <c r="L31" s="12">
        <v>1354</v>
      </c>
      <c r="M31" s="12">
        <v>1517</v>
      </c>
      <c r="N31" s="12">
        <v>1974</v>
      </c>
      <c r="O31" s="12">
        <v>2711</v>
      </c>
      <c r="P31" s="51"/>
    </row>
    <row r="32" spans="1:16" ht="25.5">
      <c r="A32" s="14" t="s">
        <v>42</v>
      </c>
      <c r="B32" s="49"/>
      <c r="C32" s="46"/>
      <c r="D32" s="39">
        <f>IF(D31=0," ",D24/D31)</f>
        <v>24.295885575167375</v>
      </c>
      <c r="E32" s="39">
        <f aca="true" t="shared" si="14" ref="E32:O32">IF(E31=0," ",E24/E31)</f>
        <v>22.962116511547745</v>
      </c>
      <c r="F32" s="39">
        <f t="shared" si="14"/>
        <v>26.87188535911602</v>
      </c>
      <c r="G32" s="39">
        <f t="shared" si="14"/>
        <v>48.50056558773424</v>
      </c>
      <c r="H32" s="39">
        <f t="shared" si="14"/>
        <v>25.13478396021138</v>
      </c>
      <c r="I32" s="39">
        <f t="shared" si="14"/>
        <v>26.245969733174036</v>
      </c>
      <c r="J32" s="39">
        <f t="shared" si="14"/>
        <v>26.913465481886536</v>
      </c>
      <c r="K32" s="39">
        <f t="shared" si="14"/>
        <v>40.908687643898695</v>
      </c>
      <c r="L32" s="39">
        <f t="shared" si="14"/>
        <v>36.704933530280655</v>
      </c>
      <c r="M32" s="39">
        <f t="shared" si="14"/>
        <v>23.788259723137767</v>
      </c>
      <c r="N32" s="39">
        <f t="shared" si="14"/>
        <v>20.207943262411344</v>
      </c>
      <c r="O32" s="39">
        <f t="shared" si="14"/>
        <v>26.598104020656585</v>
      </c>
      <c r="P32" s="51"/>
    </row>
    <row r="33" spans="1:16" ht="12.75">
      <c r="A33" s="24" t="s">
        <v>28</v>
      </c>
      <c r="B33" s="49"/>
      <c r="C33" s="46"/>
      <c r="D33" s="12">
        <v>107180.44</v>
      </c>
      <c r="E33" s="12">
        <v>129016.07</v>
      </c>
      <c r="F33" s="12">
        <v>136540.04</v>
      </c>
      <c r="G33" s="12">
        <v>441500.07</v>
      </c>
      <c r="H33" s="12">
        <v>120009.39</v>
      </c>
      <c r="I33" s="50">
        <v>82077.45</v>
      </c>
      <c r="J33" s="12">
        <v>67319.5</v>
      </c>
      <c r="K33" s="12">
        <v>45693.93</v>
      </c>
      <c r="L33" s="50">
        <v>40878.72</v>
      </c>
      <c r="M33" s="50">
        <v>40895.36</v>
      </c>
      <c r="N33" s="50">
        <v>92320.06999999999</v>
      </c>
      <c r="O33" s="50">
        <v>90647.45000000001</v>
      </c>
      <c r="P33" s="51"/>
    </row>
    <row r="34" spans="1:16" ht="25.5">
      <c r="A34" s="13" t="s">
        <v>29</v>
      </c>
      <c r="B34" s="49"/>
      <c r="C34" s="46"/>
      <c r="D34" s="39">
        <f>IF(D37=0," ",D33/D37*100)</f>
        <v>4.456260012615513</v>
      </c>
      <c r="E34" s="39">
        <f aca="true" t="shared" si="15" ref="E34:O34">IF(E37=0," ",E33/E37*100)</f>
        <v>4.205645783672556</v>
      </c>
      <c r="F34" s="39">
        <f t="shared" si="15"/>
        <v>3.9236033670805948</v>
      </c>
      <c r="G34" s="39">
        <f t="shared" si="15"/>
        <v>13.293664943065242</v>
      </c>
      <c r="H34" s="39">
        <f t="shared" si="15"/>
        <v>4.791797018302825</v>
      </c>
      <c r="I34" s="39">
        <f t="shared" si="15"/>
        <v>3.9480816140578465</v>
      </c>
      <c r="J34" s="39">
        <f t="shared" si="15"/>
        <v>3.518615238374416</v>
      </c>
      <c r="K34" s="39">
        <f t="shared" si="15"/>
        <v>2.536611468923231</v>
      </c>
      <c r="L34" s="39">
        <f t="shared" si="15"/>
        <v>2.238724827973966</v>
      </c>
      <c r="M34" s="39">
        <f t="shared" si="15"/>
        <v>2.4110623554841872</v>
      </c>
      <c r="N34" s="39">
        <f t="shared" si="15"/>
        <v>4.56013685300156</v>
      </c>
      <c r="O34" s="39">
        <f t="shared" si="15"/>
        <v>3.536210852259567</v>
      </c>
      <c r="P34" s="51"/>
    </row>
    <row r="35" spans="1:16" ht="12.75">
      <c r="A35" s="13" t="s">
        <v>30</v>
      </c>
      <c r="B35" s="49"/>
      <c r="C35" s="46"/>
      <c r="D35" s="12">
        <v>745</v>
      </c>
      <c r="E35" s="12">
        <v>894</v>
      </c>
      <c r="F35" s="12">
        <v>871</v>
      </c>
      <c r="G35" s="12">
        <v>7369</v>
      </c>
      <c r="H35" s="12">
        <v>1367</v>
      </c>
      <c r="I35" s="12">
        <v>576</v>
      </c>
      <c r="J35" s="12">
        <v>410</v>
      </c>
      <c r="K35" s="12">
        <v>302</v>
      </c>
      <c r="L35" s="12">
        <v>314</v>
      </c>
      <c r="M35" s="12">
        <v>286</v>
      </c>
      <c r="N35" s="12">
        <v>796</v>
      </c>
      <c r="O35" s="12">
        <v>620</v>
      </c>
      <c r="P35" s="51"/>
    </row>
    <row r="36" spans="1:16" ht="25.5">
      <c r="A36" s="13" t="s">
        <v>31</v>
      </c>
      <c r="B36" s="49"/>
      <c r="C36" s="46"/>
      <c r="D36" s="36">
        <f>IF(D3=0," ",D35/D3*100)</f>
        <v>0.0393513627720262</v>
      </c>
      <c r="E36" s="36">
        <f aca="true" t="shared" si="16" ref="E36:O36">IF(E3=0," ",E35/E3*100)</f>
        <v>0.0472815739369579</v>
      </c>
      <c r="F36" s="36">
        <f t="shared" si="16"/>
        <v>0.04611149346180317</v>
      </c>
      <c r="G36" s="36">
        <f t="shared" si="16"/>
        <v>0.39051404345521995</v>
      </c>
      <c r="H36" s="36">
        <f t="shared" si="16"/>
        <v>0.07250450832714543</v>
      </c>
      <c r="I36" s="36">
        <f t="shared" si="16"/>
        <v>0.030578117534639272</v>
      </c>
      <c r="J36" s="36">
        <f t="shared" si="16"/>
        <v>0.02178301987036447</v>
      </c>
      <c r="K36" s="36">
        <f t="shared" si="16"/>
        <v>0.01605187626235782</v>
      </c>
      <c r="L36" s="36">
        <f t="shared" si="16"/>
        <v>0.016695911096931994</v>
      </c>
      <c r="M36" s="36">
        <f t="shared" si="16"/>
        <v>0.015215193913922434</v>
      </c>
      <c r="N36" s="36">
        <f t="shared" si="16"/>
        <v>0.04239906253329072</v>
      </c>
      <c r="O36" s="36">
        <f t="shared" si="16"/>
        <v>0.03306843031628354</v>
      </c>
      <c r="P36" s="51"/>
    </row>
    <row r="37" spans="1:16" ht="25.5">
      <c r="A37" s="17" t="s">
        <v>26</v>
      </c>
      <c r="B37" s="32"/>
      <c r="C37" s="32"/>
      <c r="D37" s="18">
        <v>2405165.76</v>
      </c>
      <c r="E37" s="18">
        <v>3067687.499999999</v>
      </c>
      <c r="F37" s="18">
        <v>3479965.409999999</v>
      </c>
      <c r="G37" s="18">
        <v>3321131.3200000003</v>
      </c>
      <c r="H37" s="18">
        <v>2504475.66</v>
      </c>
      <c r="I37" s="18">
        <v>2078919.79</v>
      </c>
      <c r="J37" s="18">
        <v>1913238.46</v>
      </c>
      <c r="K37" s="18">
        <v>1801376.78</v>
      </c>
      <c r="L37" s="18">
        <v>1825982.34</v>
      </c>
      <c r="M37" s="18">
        <v>1696155.2200000002</v>
      </c>
      <c r="N37" s="18">
        <v>2024502.1800000002</v>
      </c>
      <c r="O37" s="18">
        <v>2563406.25</v>
      </c>
      <c r="P37" s="51"/>
    </row>
    <row r="38" spans="1:16" ht="13.5" thickBot="1">
      <c r="A38" s="19" t="s">
        <v>2</v>
      </c>
      <c r="B38" s="33"/>
      <c r="C38" s="33"/>
      <c r="D38" s="20">
        <v>31494</v>
      </c>
      <c r="E38" s="20">
        <v>37443</v>
      </c>
      <c r="F38" s="29">
        <v>44181</v>
      </c>
      <c r="G38" s="20">
        <v>39075</v>
      </c>
      <c r="H38" s="20">
        <v>33433</v>
      </c>
      <c r="I38" s="20">
        <v>29059</v>
      </c>
      <c r="J38" s="20">
        <v>25029</v>
      </c>
      <c r="K38" s="20">
        <v>23098</v>
      </c>
      <c r="L38" s="20">
        <v>23554</v>
      </c>
      <c r="M38" s="20">
        <v>21447</v>
      </c>
      <c r="N38" s="20">
        <v>24911</v>
      </c>
      <c r="O38" s="20">
        <v>34411</v>
      </c>
      <c r="P38" s="51"/>
    </row>
    <row r="39" spans="1:3" ht="12.75">
      <c r="A39" s="3"/>
      <c r="B39" s="3"/>
      <c r="C39" s="3"/>
    </row>
    <row r="40" spans="1:7" ht="12.75">
      <c r="A40" s="3" t="s">
        <v>50</v>
      </c>
      <c r="B40" s="3"/>
      <c r="C40" s="3"/>
      <c r="E40" s="2"/>
      <c r="F40" s="2"/>
      <c r="G40" s="2"/>
    </row>
  </sheetData>
  <sheetProtection/>
  <printOptions/>
  <pageMargins left="0.25" right="0.15748031496062992" top="0.21" bottom="0.03937007874015748" header="0.15748031496062992" footer="0"/>
  <pageSetup horizontalDpi="1200" verticalDpi="12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Zanis buhanovskis</dc:creator>
  <cp:keywords/>
  <dc:description/>
  <cp:lastModifiedBy>Zanis Buhanovskis</cp:lastModifiedBy>
  <cp:lastPrinted>2013-12-18T10:08:07Z</cp:lastPrinted>
  <dcterms:created xsi:type="dcterms:W3CDTF">1996-10-14T23:33:28Z</dcterms:created>
  <dcterms:modified xsi:type="dcterms:W3CDTF">2022-01-21T09:00:11Z</dcterms:modified>
  <cp:category/>
  <cp:version/>
  <cp:contentType/>
  <cp:contentStatus/>
</cp:coreProperties>
</file>