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<sst xmlns="http://schemas.openxmlformats.org/spreadsheetml/2006/main" count="53" uniqueCount="53">
  <si>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Trūcīgo personu īpatsvars starp iedzīvotājiem, % </t>
  </si>
  <si>
    <t>GMI pabalstu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</si>
  <si>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</si>
  <si>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</si>
  <si>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</si>
  <si>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</si>
  <si>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</si>
  <si>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</si>
  <si>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</si>
  <si>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</si>
  <si>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</si>
  <si>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</si>
  <si>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</si>
  <si>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</si>
  <si>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</si>
  <si>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</si>
  <si>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</si>
  <si>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</si>
  <si>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</si>
  <si>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</si>
  <si>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</si>
  <si>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</si>
  <si>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</si>
  <si>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</si>
  <si>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</si>
  <si>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</si>
  <si>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</si>
  <si>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Pašvaldību informācija par sociālo palīdzību un LM aprēķini </t>
  </si>
  <si>
    <t>Pabalstiem krīzes situācijā izlietotie līdzekļi, euro</t>
  </si>
  <si>
    <r>
      <t>Pabalstiem krīzes situācijā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</si>
  <si>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Pabalstu krīzes situācijā saņēmušo personu skaits</t>
  </si>
  <si>
    <r>
      <t>Pabalstu krīzes situācijā</t>
    </r>
    <r>
      <rPr>
        <sz val="10"/>
        <rFont val="Arial"/>
        <family val="2"/>
      </rPr>
      <t xml:space="preserve">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</si>
  <si>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t>Mājokļa pabalstiem izlietotie līdzekļi, euro</t>
  </si>
  <si>
    <t>Mājokļa pabalstiem izlietoto līdzekļu īpatsvars no visiem soc.palīdzībai izlietotajiem līdzekļiem, %</t>
  </si>
  <si>
    <t>Mājokļa pabalstu saņēmušo personu skaits</t>
  </si>
  <si>
    <t>Mājokļa pabalstu saņēmušo trūcīgo personu skaits</t>
  </si>
  <si>
    <t>Mājokļa pabalstu saņēmušo personu īpatsvars starp  iedzīvotājiem, %</t>
  </si>
  <si>
    <t>Mājokļa pabalstu saņēmušo trūcīgo personu īpatsvars starp visām trūcīgām personām, %</t>
  </si>
  <si>
    <t xml:space="preserve">    Tajā skaitā: pabalstiem ar izglītību saistītu izdevu apmaksai  izlietotie līdzekļi, euro</t>
  </si>
  <si>
    <r>
      <t>Pabalstiem ar izglītību saistītu izdevu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</si>
  <si>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 xml:space="preserve">    Tajā skaitā: citu izdevumu apmaksai izlietotie līdzekļi, euro</t>
  </si>
  <si>
    <r>
      <t xml:space="preserve">    Tajā skaitā: pabalstiem ar izglītību saistītu izdevu apmaksai </t>
    </r>
    <r>
      <rPr>
        <sz val="10"/>
        <rFont val="Arial"/>
        <family val="2"/>
      </rPr>
      <t>saņēmušo personu skaits</t>
    </r>
  </si>
  <si>
    <t>Vidējais citu izdevumu apmaksas lielums uz 1 saņēmēju, euro</t>
  </si>
  <si>
    <t>Vidējais pabalstiem ar izglītību saistītu izdevu apmaksas  lielums uz 1 saņēmēju, euro</t>
  </si>
  <si>
    <r>
      <t xml:space="preserve">    Tajā skaitā: citu izdevumu apmaksas</t>
    </r>
    <r>
      <rPr>
        <sz val="10"/>
        <rFont val="Arial"/>
        <family val="2"/>
      </rPr>
      <t xml:space="preserve"> saņēmušo personu skaits</t>
    </r>
  </si>
  <si>
    <t>Pabalstiem atsevišķu izdevumu apmaksai izlietotie līdzekļi, euro</t>
  </si>
  <si>
    <r>
      <t xml:space="preserve">Pabalstiem atsevišķu izdevumu apmaksai 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</si>
  <si>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Citu izdevumu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</si>
  <si>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Pabalsta atsevišķu izdevumu apmaksai  saņēmušo personu skaits</t>
  </si>
  <si>
    <t>vidēji 2021.gada tekošajā mēnesī</t>
  </si>
  <si>
    <t>Personu skaits, kurām attiecīgajā mēnesī ir spēkā maznodrošinātās personas statuss</t>
  </si>
  <si>
    <t xml:space="preserve">Maznodrošināto personu īpatsvars starp iedzīvotājiem, % </t>
  </si>
  <si>
    <t xml:space="preserve">*Dati par iedzīvotāju skaitu perioda sākumā (OSP mājas lapa 20.12.2022.)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</si>
</sst>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"/>
  </numFmts>
  <fonts count="4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2" fillId="35" borderId="20" xfId="0" applyNumberFormat="1" applyFont="1" applyFill="1" applyBorder="1" applyAlignment="1">
      <alignment horizontal="center" wrapText="1"/>
    </xf>
    <xf numFmtId="3" fontId="2" fillId="35" borderId="21" xfId="0" applyNumberFormat="1" applyFont="1" applyFill="1" applyBorder="1" applyAlignment="1">
      <alignment horizontal="center" wrapText="1"/>
    </xf>
    <xf numFmtId="3" fontId="43" fillId="0" borderId="22" xfId="0" applyNumberFormat="1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" fontId="0" fillId="36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3" fontId="2" fillId="4" borderId="22" xfId="0" applyNumberFormat="1" applyFont="1" applyFill="1" applyBorder="1" applyAlignment="1">
      <alignment/>
    </xf>
    <xf numFmtId="0" fontId="0" fillId="4" borderId="13" xfId="0" applyFont="1" applyFill="1" applyBorder="1" applyAlignment="1">
      <alignment horizontal="left" wrapText="1"/>
    </xf>
    <xf numFmtId="189" fontId="0" fillId="0" borderId="23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34" sqref="S34"/>
    </sheetView>
  </sheetViews>
  <sheetFormatPr defaultColWidth="9.140625" defaultRowHeight="12.75"/>
  <cols>
    <col min="1" max="1" width="51.85156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6" max="16" width="10.140625" style="0" bestFit="1" customWidth="1"/>
    <col min="18" max="18" width="12.28125" style="0" customWidth="1"/>
    <col min="19" max="19" width="11.57421875" style="0" bestFit="1" customWidth="1"/>
  </cols>
  <sheetData>
    <row r="1" spans="1:7" ht="13.5" thickBot="1">
      <c r="A1" s="3" t="s">
        <v>27</v>
      </c>
      <c r="B1" s="3"/>
      <c r="C1" s="3"/>
      <c r="D1" s="4"/>
      <c r="E1" s="4"/>
      <c r="F1" s="4"/>
      <c r="G1" s="4"/>
    </row>
    <row r="2" spans="2:15" ht="51.75" thickBot="1">
      <c r="B2" s="40" t="s">
        <v>49</v>
      </c>
      <c r="C2" s="40">
        <v>2022</v>
      </c>
      <c r="D2" s="41" t="s">
        <v>20</v>
      </c>
      <c r="E2" s="29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16</v>
      </c>
      <c r="M2" s="6" t="s">
        <v>17</v>
      </c>
      <c r="N2" s="6" t="s">
        <v>18</v>
      </c>
      <c r="O2" s="6" t="s">
        <v>19</v>
      </c>
    </row>
    <row r="3" spans="1:16" ht="25.5" customHeight="1">
      <c r="A3" s="7" t="s">
        <v>21</v>
      </c>
      <c r="B3" s="42"/>
      <c r="C3" s="42"/>
      <c r="D3" s="33">
        <v>1875800</v>
      </c>
      <c r="E3" s="8">
        <v>1871100</v>
      </c>
      <c r="F3" s="8">
        <v>1869400</v>
      </c>
      <c r="G3" s="8">
        <v>1870000</v>
      </c>
      <c r="H3" s="8">
        <v>1886300</v>
      </c>
      <c r="I3" s="8">
        <v>1893400</v>
      </c>
      <c r="J3" s="8">
        <v>1896100</v>
      </c>
      <c r="K3" s="8">
        <v>1895900</v>
      </c>
      <c r="L3" s="8">
        <v>1895800</v>
      </c>
      <c r="M3" s="8">
        <v>1895400</v>
      </c>
      <c r="N3" s="8">
        <v>1894500</v>
      </c>
      <c r="O3" s="22">
        <v>1892800</v>
      </c>
      <c r="P3" s="1"/>
    </row>
    <row r="4" spans="1:16" ht="24.75" customHeight="1">
      <c r="A4" s="9" t="s">
        <v>10</v>
      </c>
      <c r="B4" s="42">
        <v>42023.583333333336</v>
      </c>
      <c r="C4" s="45"/>
      <c r="D4" s="34">
        <v>43981</v>
      </c>
      <c r="E4" s="10">
        <v>44822</v>
      </c>
      <c r="F4" s="10">
        <v>42635</v>
      </c>
      <c r="G4" s="10">
        <v>38616</v>
      </c>
      <c r="H4" s="10">
        <v>40255</v>
      </c>
      <c r="I4" s="10">
        <v>39422</v>
      </c>
      <c r="J4" s="10">
        <v>41732</v>
      </c>
      <c r="K4" s="10">
        <v>45421</v>
      </c>
      <c r="L4" s="10">
        <v>47827</v>
      </c>
      <c r="M4" s="10">
        <v>46527</v>
      </c>
      <c r="N4" s="10">
        <v>45887</v>
      </c>
      <c r="O4" s="10">
        <v>45347</v>
      </c>
      <c r="P4" s="1"/>
    </row>
    <row r="5" spans="1:16" ht="16.5" customHeight="1">
      <c r="A5" s="9" t="s">
        <v>0</v>
      </c>
      <c r="B5" s="42"/>
      <c r="C5" s="46"/>
      <c r="D5" s="35">
        <f>IF(D3=0," ",D4/D3*100)</f>
        <v>2.344652948075488</v>
      </c>
      <c r="E5" s="35">
        <f aca="true" t="shared" si="0" ref="E5:O5">IF(E3=0," ",E4/E3*100)</f>
        <v>2.3954892843781734</v>
      </c>
      <c r="F5" s="35">
        <f t="shared" si="0"/>
        <v>2.2806782925002675</v>
      </c>
      <c r="G5" s="35">
        <f t="shared" si="0"/>
        <v>2.0650267379679144</v>
      </c>
      <c r="H5" s="35">
        <f t="shared" si="0"/>
        <v>2.134071992790118</v>
      </c>
      <c r="I5" s="35">
        <f t="shared" si="0"/>
        <v>2.0820745748389142</v>
      </c>
      <c r="J5" s="35">
        <f t="shared" si="0"/>
        <v>2.2009387690522653</v>
      </c>
      <c r="K5" s="35">
        <f t="shared" si="0"/>
        <v>2.3957487209240993</v>
      </c>
      <c r="L5" s="35">
        <f t="shared" si="0"/>
        <v>2.5227872138411227</v>
      </c>
      <c r="M5" s="35">
        <f t="shared" si="0"/>
        <v>2.454732510288066</v>
      </c>
      <c r="N5" s="35">
        <f t="shared" si="0"/>
        <v>2.4221166534705727</v>
      </c>
      <c r="O5" s="35">
        <f t="shared" si="0"/>
        <v>2.395762890955199</v>
      </c>
      <c r="P5" s="1"/>
    </row>
    <row r="6" spans="1:16" ht="25.5">
      <c r="A6" s="52" t="s">
        <v>50</v>
      </c>
      <c r="B6" s="42"/>
      <c r="C6" s="46"/>
      <c r="D6" s="51">
        <v>22133</v>
      </c>
      <c r="E6" s="51">
        <v>23356</v>
      </c>
      <c r="F6" s="51">
        <v>22772</v>
      </c>
      <c r="G6" s="51">
        <v>19975</v>
      </c>
      <c r="H6" s="51">
        <v>21795</v>
      </c>
      <c r="I6" s="51">
        <v>21974</v>
      </c>
      <c r="J6" s="51">
        <v>22229</v>
      </c>
      <c r="K6" s="51">
        <v>22824</v>
      </c>
      <c r="L6" s="51">
        <v>23255</v>
      </c>
      <c r="M6" s="51">
        <v>23010</v>
      </c>
      <c r="N6" s="51">
        <v>22238</v>
      </c>
      <c r="O6" s="51">
        <v>22032</v>
      </c>
      <c r="P6" s="1"/>
    </row>
    <row r="7" spans="1:16" ht="12.75">
      <c r="A7" s="9" t="s">
        <v>51</v>
      </c>
      <c r="B7" s="42"/>
      <c r="C7" s="46"/>
      <c r="D7" s="35">
        <f>IF(D3=0," ",D6/D3*100)</f>
        <v>1.179923232754025</v>
      </c>
      <c r="E7" s="35">
        <f aca="true" t="shared" si="1" ref="E7:O7">IF(E3=0," ",E6/E3*100)</f>
        <v>1.248249692694137</v>
      </c>
      <c r="F7" s="35">
        <f t="shared" si="1"/>
        <v>1.2181448593131485</v>
      </c>
      <c r="G7" s="35">
        <f t="shared" si="1"/>
        <v>1.0681818181818181</v>
      </c>
      <c r="H7" s="35">
        <f t="shared" si="1"/>
        <v>1.1554365689444945</v>
      </c>
      <c r="I7" s="35">
        <f t="shared" si="1"/>
        <v>1.1605577268406042</v>
      </c>
      <c r="J7" s="35">
        <f t="shared" si="1"/>
        <v>1.1723537788091345</v>
      </c>
      <c r="K7" s="35">
        <f t="shared" si="1"/>
        <v>1.203860963130967</v>
      </c>
      <c r="L7" s="35">
        <f t="shared" si="1"/>
        <v>1.2266589302669058</v>
      </c>
      <c r="M7" s="35">
        <f t="shared" si="1"/>
        <v>1.213991769547325</v>
      </c>
      <c r="N7" s="35">
        <f t="shared" si="1"/>
        <v>1.173818949590921</v>
      </c>
      <c r="O7" s="35">
        <f t="shared" si="1"/>
        <v>1.1639898562975486</v>
      </c>
      <c r="P7" s="1"/>
    </row>
    <row r="8" spans="1:16" ht="18.75" customHeight="1">
      <c r="A8" s="23" t="s">
        <v>22</v>
      </c>
      <c r="B8" s="42">
        <v>791145.9033333333</v>
      </c>
      <c r="C8" s="45"/>
      <c r="D8" s="36">
        <v>825463.2399999998</v>
      </c>
      <c r="E8" s="12">
        <v>901617.5</v>
      </c>
      <c r="F8" s="12">
        <v>1535157.78</v>
      </c>
      <c r="G8" s="12">
        <v>2510947.8200000003</v>
      </c>
      <c r="H8" s="12">
        <v>3193272.6</v>
      </c>
      <c r="I8" s="12">
        <v>2704016.14</v>
      </c>
      <c r="J8" s="12">
        <v>1777317.8199999998</v>
      </c>
      <c r="K8" s="12">
        <v>1719814.37</v>
      </c>
      <c r="L8" s="12">
        <v>1637093.55</v>
      </c>
      <c r="M8" s="16">
        <v>1519766.5</v>
      </c>
      <c r="N8" s="21">
        <v>1493823.04</v>
      </c>
      <c r="O8" s="21">
        <v>1433674.01</v>
      </c>
      <c r="P8" s="1"/>
    </row>
    <row r="9" spans="1:16" ht="29.25" customHeight="1">
      <c r="A9" s="11" t="s">
        <v>11</v>
      </c>
      <c r="B9" s="42"/>
      <c r="C9" s="46"/>
      <c r="D9" s="37">
        <f aca="true" t="shared" si="2" ref="D9:O9">IF(D39=0,"",D8/D39*100)</f>
        <v>39.31438900894664</v>
      </c>
      <c r="E9" s="37">
        <f t="shared" si="2"/>
        <v>25.00692454538573</v>
      </c>
      <c r="F9" s="37">
        <f t="shared" si="2"/>
        <v>26.91887802993592</v>
      </c>
      <c r="G9" s="37">
        <f t="shared" si="2"/>
        <v>30.829660255768545</v>
      </c>
      <c r="H9" s="37">
        <f t="shared" si="2"/>
        <v>39.80975255551215</v>
      </c>
      <c r="I9" s="37">
        <f t="shared" si="2"/>
        <v>45.58086331915489</v>
      </c>
      <c r="J9" s="37">
        <f t="shared" si="2"/>
        <v>39.030424579607136</v>
      </c>
      <c r="K9" s="37">
        <f t="shared" si="2"/>
        <v>36.54178409841437</v>
      </c>
      <c r="L9" s="37">
        <f t="shared" si="2"/>
        <v>35.202440180580915</v>
      </c>
      <c r="M9" s="37">
        <f t="shared" si="2"/>
        <v>31.57375905089191</v>
      </c>
      <c r="N9" s="37">
        <f t="shared" si="2"/>
        <v>27.58708502961757</v>
      </c>
      <c r="O9" s="37">
        <f t="shared" si="2"/>
        <v>23.661206761970988</v>
      </c>
      <c r="P9" s="1"/>
    </row>
    <row r="10" spans="1:15" ht="18.75" customHeight="1">
      <c r="A10" s="11" t="s">
        <v>1</v>
      </c>
      <c r="B10" s="42">
        <v>12838</v>
      </c>
      <c r="C10" s="45"/>
      <c r="D10" s="36">
        <v>12093</v>
      </c>
      <c r="E10" s="12">
        <v>12787</v>
      </c>
      <c r="F10" s="12">
        <v>12862</v>
      </c>
      <c r="G10" s="12">
        <v>22355</v>
      </c>
      <c r="H10" s="12">
        <v>30165</v>
      </c>
      <c r="I10" s="12">
        <v>29816</v>
      </c>
      <c r="J10" s="12">
        <v>21119</v>
      </c>
      <c r="K10" s="12">
        <v>20352</v>
      </c>
      <c r="L10" s="21">
        <v>20392</v>
      </c>
      <c r="M10" s="44">
        <v>19254</v>
      </c>
      <c r="N10" s="21">
        <v>18719</v>
      </c>
      <c r="O10" s="21">
        <v>18219</v>
      </c>
    </row>
    <row r="11" spans="1:16" ht="23.25" customHeight="1">
      <c r="A11" s="11" t="s">
        <v>12</v>
      </c>
      <c r="B11" s="42"/>
      <c r="C11" s="46"/>
      <c r="D11" s="35">
        <f>IF(D3=0," ",D10/D3*100)</f>
        <v>0.6446849344279774</v>
      </c>
      <c r="E11" s="35">
        <f aca="true" t="shared" si="3" ref="E11:O11">IF(E3=0," ",E10/E3*100)</f>
        <v>0.6833947945059056</v>
      </c>
      <c r="F11" s="35">
        <f t="shared" si="3"/>
        <v>0.688028244356478</v>
      </c>
      <c r="G11" s="35">
        <f t="shared" si="3"/>
        <v>1.1954545454545453</v>
      </c>
      <c r="H11" s="35">
        <f t="shared" si="3"/>
        <v>1.5991623813815408</v>
      </c>
      <c r="I11" s="35">
        <f t="shared" si="3"/>
        <v>1.5747332840392945</v>
      </c>
      <c r="J11" s="35">
        <f t="shared" si="3"/>
        <v>1.1138125626285533</v>
      </c>
      <c r="K11" s="35">
        <f t="shared" si="3"/>
        <v>1.0734743393638904</v>
      </c>
      <c r="L11" s="35">
        <f t="shared" si="3"/>
        <v>1.0756408903892816</v>
      </c>
      <c r="M11" s="35">
        <f t="shared" si="3"/>
        <v>1.0158277936055715</v>
      </c>
      <c r="N11" s="35">
        <f t="shared" si="3"/>
        <v>0.9880707310636052</v>
      </c>
      <c r="O11" s="35">
        <f t="shared" si="3"/>
        <v>0.9625422654268807</v>
      </c>
      <c r="P11" s="1"/>
    </row>
    <row r="12" spans="1:16" ht="28.5" customHeight="1">
      <c r="A12" s="11" t="s">
        <v>13</v>
      </c>
      <c r="B12" s="42"/>
      <c r="C12" s="46"/>
      <c r="D12" s="38">
        <f>IF(D4=0," ",D10/D4*100)</f>
        <v>27.495964166344557</v>
      </c>
      <c r="E12" s="38">
        <f aca="true" t="shared" si="4" ref="E12:O12">IF(E4=0," ",E10/E4*100)</f>
        <v>28.528401231538087</v>
      </c>
      <c r="F12" s="38">
        <f t="shared" si="4"/>
        <v>30.167702591767327</v>
      </c>
      <c r="G12" s="38">
        <f t="shared" si="4"/>
        <v>57.890511704992754</v>
      </c>
      <c r="H12" s="38">
        <f t="shared" si="4"/>
        <v>74.93479070922866</v>
      </c>
      <c r="I12" s="38">
        <f t="shared" si="4"/>
        <v>75.63289533762874</v>
      </c>
      <c r="J12" s="38">
        <f t="shared" si="4"/>
        <v>50.606249400939326</v>
      </c>
      <c r="K12" s="38">
        <f t="shared" si="4"/>
        <v>44.807467911318554</v>
      </c>
      <c r="L12" s="38">
        <f t="shared" si="4"/>
        <v>42.63700420264704</v>
      </c>
      <c r="M12" s="38">
        <f t="shared" si="4"/>
        <v>41.38242310916242</v>
      </c>
      <c r="N12" s="38">
        <f t="shared" si="4"/>
        <v>40.793688844334994</v>
      </c>
      <c r="O12" s="38">
        <f t="shared" si="4"/>
        <v>40.176858447085806</v>
      </c>
      <c r="P12" s="1"/>
    </row>
    <row r="13" spans="1:16" ht="19.5" customHeight="1">
      <c r="A13" s="9" t="s">
        <v>23</v>
      </c>
      <c r="B13" s="47">
        <v>61.70946767088943</v>
      </c>
      <c r="C13" s="45"/>
      <c r="D13" s="38">
        <f>IF(D10=0," ",D8/D10)</f>
        <v>68.2595914992144</v>
      </c>
      <c r="E13" s="38">
        <f aca="true" t="shared" si="5" ref="E13:O13">IF(E8=0," ",E8/E10)</f>
        <v>70.51047939313365</v>
      </c>
      <c r="F13" s="38">
        <f t="shared" si="5"/>
        <v>119.3560705955528</v>
      </c>
      <c r="G13" s="38">
        <f t="shared" si="5"/>
        <v>112.32153075374637</v>
      </c>
      <c r="H13" s="38">
        <f t="shared" si="5"/>
        <v>105.86018896071606</v>
      </c>
      <c r="I13" s="38">
        <f t="shared" si="5"/>
        <v>90.69010397102227</v>
      </c>
      <c r="J13" s="38">
        <f t="shared" si="5"/>
        <v>84.15729059141057</v>
      </c>
      <c r="K13" s="38">
        <f t="shared" si="5"/>
        <v>84.50345764544026</v>
      </c>
      <c r="L13" s="38">
        <f t="shared" si="5"/>
        <v>80.28116663397411</v>
      </c>
      <c r="M13" s="38">
        <f t="shared" si="5"/>
        <v>78.93250753090267</v>
      </c>
      <c r="N13" s="38">
        <f t="shared" si="5"/>
        <v>79.80250227042043</v>
      </c>
      <c r="O13" s="38">
        <f t="shared" si="5"/>
        <v>78.69114715406992</v>
      </c>
      <c r="P13" s="1"/>
    </row>
    <row r="14" spans="1:15" ht="18.75" customHeight="1">
      <c r="A14" s="24" t="s">
        <v>32</v>
      </c>
      <c r="B14" s="42">
        <v>1138438.7933333335</v>
      </c>
      <c r="C14" s="45"/>
      <c r="D14" s="36">
        <v>977740.4099999999</v>
      </c>
      <c r="E14" s="12">
        <v>2346341.8600000003</v>
      </c>
      <c r="F14" s="12">
        <v>2831866.76</v>
      </c>
      <c r="G14" s="12">
        <v>2579551.84</v>
      </c>
      <c r="H14" s="12">
        <v>2533564.14</v>
      </c>
      <c r="I14" s="12">
        <v>2067966.07</v>
      </c>
      <c r="J14" s="12">
        <v>1959481.1</v>
      </c>
      <c r="K14" s="12">
        <v>2060683.76</v>
      </c>
      <c r="L14" s="12">
        <v>2199416.54</v>
      </c>
      <c r="M14" s="43">
        <v>2540804.8400000003</v>
      </c>
      <c r="N14" s="26">
        <v>3203819.91</v>
      </c>
      <c r="O14" s="21">
        <v>3684700.63</v>
      </c>
    </row>
    <row r="15" spans="1:15" ht="25.5">
      <c r="A15" s="13" t="s">
        <v>33</v>
      </c>
      <c r="B15" s="42"/>
      <c r="C15" s="46"/>
      <c r="D15" s="37">
        <f>IF(D39=0," ",D14/D39*100)</f>
        <v>46.566903243937304</v>
      </c>
      <c r="E15" s="37">
        <f aca="true" t="shared" si="6" ref="E15:O15">IF(E14=0," ",E14/E39*100)</f>
        <v>65.07725709705059</v>
      </c>
      <c r="F15" s="37">
        <f t="shared" si="6"/>
        <v>49.656574003402966</v>
      </c>
      <c r="G15" s="37">
        <f t="shared" si="6"/>
        <v>31.671987050428875</v>
      </c>
      <c r="H15" s="37">
        <f t="shared" si="6"/>
        <v>31.58532769702121</v>
      </c>
      <c r="I15" s="37">
        <f t="shared" si="6"/>
        <v>34.85914059126877</v>
      </c>
      <c r="J15" s="37">
        <f t="shared" si="6"/>
        <v>43.03078404329263</v>
      </c>
      <c r="K15" s="37">
        <f t="shared" si="6"/>
        <v>43.784412065953795</v>
      </c>
      <c r="L15" s="37">
        <f t="shared" si="6"/>
        <v>47.29407747133953</v>
      </c>
      <c r="M15" s="37">
        <f t="shared" si="6"/>
        <v>52.786240395152795</v>
      </c>
      <c r="N15" s="37">
        <f t="shared" si="6"/>
        <v>59.16634695683346</v>
      </c>
      <c r="O15" s="37">
        <f t="shared" si="6"/>
        <v>60.81191599643684</v>
      </c>
    </row>
    <row r="16" spans="1:15" ht="18.75" customHeight="1">
      <c r="A16" s="13" t="s">
        <v>34</v>
      </c>
      <c r="B16" s="42">
        <v>16699.916666666668</v>
      </c>
      <c r="C16" s="45"/>
      <c r="D16" s="36">
        <v>14542</v>
      </c>
      <c r="E16" s="12">
        <v>21989</v>
      </c>
      <c r="F16" s="43">
        <v>26297</v>
      </c>
      <c r="G16" s="12">
        <v>26728</v>
      </c>
      <c r="H16" s="21">
        <v>29079</v>
      </c>
      <c r="I16" s="12">
        <v>26842</v>
      </c>
      <c r="J16" s="5">
        <v>25928</v>
      </c>
      <c r="K16" s="12">
        <v>26764</v>
      </c>
      <c r="L16" s="21">
        <v>27783</v>
      </c>
      <c r="M16" s="43">
        <v>31243</v>
      </c>
      <c r="N16" s="21">
        <v>37381</v>
      </c>
      <c r="O16" s="21">
        <v>40034</v>
      </c>
    </row>
    <row r="17" spans="1:15" ht="17.25" customHeight="1">
      <c r="A17" s="14" t="s">
        <v>35</v>
      </c>
      <c r="B17" s="42">
        <v>11326.166666666666</v>
      </c>
      <c r="C17" s="45"/>
      <c r="D17" s="36">
        <v>12171</v>
      </c>
      <c r="E17" s="12">
        <v>16033</v>
      </c>
      <c r="F17" s="53">
        <v>18258</v>
      </c>
      <c r="G17" s="12">
        <v>17389</v>
      </c>
      <c r="H17" s="21">
        <v>19174</v>
      </c>
      <c r="I17" s="12">
        <v>17507</v>
      </c>
      <c r="J17" s="12">
        <v>17806</v>
      </c>
      <c r="K17" s="12">
        <v>19773</v>
      </c>
      <c r="L17" s="21">
        <v>20891</v>
      </c>
      <c r="M17" s="43">
        <v>21932</v>
      </c>
      <c r="N17" s="21">
        <v>24083</v>
      </c>
      <c r="O17" s="21">
        <v>25195</v>
      </c>
    </row>
    <row r="18" spans="1:15" ht="30" customHeight="1">
      <c r="A18" s="13" t="s">
        <v>36</v>
      </c>
      <c r="B18" s="42"/>
      <c r="C18" s="46"/>
      <c r="D18" s="35">
        <f>IF(D3=0," ",D16/D3*100)</f>
        <v>0.7752425631730462</v>
      </c>
      <c r="E18" s="35">
        <f aca="true" t="shared" si="7" ref="E18:N18">IF(E3=0," ",E16/E3*100)</f>
        <v>1.1751910640799528</v>
      </c>
      <c r="F18" s="35">
        <f t="shared" si="7"/>
        <v>1.4067080346635283</v>
      </c>
      <c r="G18" s="35">
        <f t="shared" si="7"/>
        <v>1.4293048128342245</v>
      </c>
      <c r="H18" s="35">
        <f t="shared" si="7"/>
        <v>1.5415893548216084</v>
      </c>
      <c r="I18" s="35">
        <f t="shared" si="7"/>
        <v>1.4176613499524664</v>
      </c>
      <c r="J18" s="35">
        <f t="shared" si="7"/>
        <v>1.3674384262433417</v>
      </c>
      <c r="K18" s="35">
        <f t="shared" si="7"/>
        <v>1.4116778311092357</v>
      </c>
      <c r="L18" s="35">
        <f t="shared" si="7"/>
        <v>1.4655026901571895</v>
      </c>
      <c r="M18" s="35">
        <f t="shared" si="7"/>
        <v>1.6483591853962223</v>
      </c>
      <c r="N18" s="35">
        <f t="shared" si="7"/>
        <v>1.9731327527051992</v>
      </c>
      <c r="O18" s="35">
        <f>IF(O3=0," ",O16/O3*100)</f>
        <v>2.115067624683009</v>
      </c>
    </row>
    <row r="19" spans="1:19" ht="25.5">
      <c r="A19" s="11" t="s">
        <v>37</v>
      </c>
      <c r="B19" s="42"/>
      <c r="C19" s="46"/>
      <c r="D19" s="38">
        <f>IF(D4=0," ",D17/D4*100)</f>
        <v>27.673313476273847</v>
      </c>
      <c r="E19" s="38">
        <f aca="true" t="shared" si="8" ref="E19:O19">IF(E4=0," ",E17/E4*100)</f>
        <v>35.77038061666146</v>
      </c>
      <c r="F19" s="38">
        <f t="shared" si="8"/>
        <v>42.82397091591415</v>
      </c>
      <c r="G19" s="38">
        <f t="shared" si="8"/>
        <v>45.030557281955666</v>
      </c>
      <c r="H19" s="38">
        <f t="shared" si="8"/>
        <v>47.6313501428394</v>
      </c>
      <c r="I19" s="38">
        <f t="shared" si="8"/>
        <v>44.40921312972452</v>
      </c>
      <c r="J19" s="38">
        <f t="shared" si="8"/>
        <v>42.66749736413304</v>
      </c>
      <c r="K19" s="38">
        <f t="shared" si="8"/>
        <v>43.53272715263864</v>
      </c>
      <c r="L19" s="38">
        <f t="shared" si="8"/>
        <v>43.68034792063061</v>
      </c>
      <c r="M19" s="38">
        <f t="shared" si="8"/>
        <v>47.13822081801965</v>
      </c>
      <c r="N19" s="38">
        <f t="shared" si="8"/>
        <v>52.48327412992787</v>
      </c>
      <c r="O19" s="38">
        <f t="shared" si="8"/>
        <v>55.56045603898825</v>
      </c>
      <c r="S19" s="50"/>
    </row>
    <row r="20" spans="1:19" ht="24" customHeight="1">
      <c r="A20" s="15" t="s">
        <v>45</v>
      </c>
      <c r="B20" s="42">
        <v>344325.98500000004</v>
      </c>
      <c r="C20" s="45"/>
      <c r="D20" s="39">
        <v>243199.02000000002</v>
      </c>
      <c r="E20" s="16">
        <v>314276.81000000006</v>
      </c>
      <c r="F20" s="16">
        <v>345514.80000000005</v>
      </c>
      <c r="G20" s="16">
        <v>463111.43</v>
      </c>
      <c r="H20" s="16">
        <v>334444.31</v>
      </c>
      <c r="I20" s="16">
        <v>312126.37</v>
      </c>
      <c r="J20" s="16">
        <v>292573.38</v>
      </c>
      <c r="K20" s="16">
        <v>436108.35</v>
      </c>
      <c r="L20" s="16">
        <v>378898.13</v>
      </c>
      <c r="M20" s="21">
        <v>320668.58999999997</v>
      </c>
      <c r="N20" s="21">
        <v>328341.74</v>
      </c>
      <c r="O20" s="21">
        <v>613259.85</v>
      </c>
      <c r="Q20" s="1"/>
      <c r="S20" s="50"/>
    </row>
    <row r="21" spans="1:17" ht="36.75" customHeight="1">
      <c r="A21" s="13" t="s">
        <v>46</v>
      </c>
      <c r="B21" s="42"/>
      <c r="C21" s="46"/>
      <c r="D21" s="37">
        <f>IF(D39=0," ",D20/D39*100)</f>
        <v>11.582854832971847</v>
      </c>
      <c r="E21" s="37">
        <f aca="true" t="shared" si="9" ref="E21:O21">IF(E20=0," ",E20/E39*100)</f>
        <v>8.716663634007245</v>
      </c>
      <c r="F21" s="37">
        <f t="shared" si="9"/>
        <v>6.058576440747156</v>
      </c>
      <c r="G21" s="37">
        <f t="shared" si="9"/>
        <v>5.686126941285117</v>
      </c>
      <c r="H21" s="37">
        <f t="shared" si="9"/>
        <v>4.169435839802401</v>
      </c>
      <c r="I21" s="37">
        <f t="shared" si="9"/>
        <v>5.261429175224511</v>
      </c>
      <c r="J21" s="37">
        <f t="shared" si="9"/>
        <v>6.424997889286195</v>
      </c>
      <c r="K21" s="37">
        <f t="shared" si="9"/>
        <v>9.266219335762223</v>
      </c>
      <c r="L21" s="37">
        <f t="shared" si="9"/>
        <v>8.147450557030764</v>
      </c>
      <c r="M21" s="37">
        <f t="shared" si="9"/>
        <v>6.662018669216123</v>
      </c>
      <c r="N21" s="37">
        <f t="shared" si="9"/>
        <v>6.063630870328914</v>
      </c>
      <c r="O21" s="37">
        <f t="shared" si="9"/>
        <v>10.121176786670851</v>
      </c>
      <c r="Q21" s="1"/>
    </row>
    <row r="22" spans="1:15" ht="25.5">
      <c r="A22" s="15" t="s">
        <v>24</v>
      </c>
      <c r="B22" s="42">
        <v>251762.37416666668</v>
      </c>
      <c r="C22" s="45"/>
      <c r="D22" s="39">
        <v>196039.34999999998</v>
      </c>
      <c r="E22" s="12">
        <v>268793.46</v>
      </c>
      <c r="F22" s="12">
        <v>307421.76</v>
      </c>
      <c r="G22" s="12">
        <v>407769.5</v>
      </c>
      <c r="H22" s="12">
        <v>273567.85</v>
      </c>
      <c r="I22" s="12">
        <v>251926.07</v>
      </c>
      <c r="J22" s="12">
        <v>208496.22</v>
      </c>
      <c r="K22" s="12">
        <v>228778.94</v>
      </c>
      <c r="L22" s="12">
        <v>225521.04</v>
      </c>
      <c r="M22" s="21">
        <v>214234.47</v>
      </c>
      <c r="N22" s="21">
        <v>234885.41</v>
      </c>
      <c r="O22" s="21">
        <v>519491.2</v>
      </c>
    </row>
    <row r="23" spans="1:15" ht="33" customHeight="1">
      <c r="A23" s="13" t="s">
        <v>14</v>
      </c>
      <c r="B23" s="42"/>
      <c r="C23" s="46"/>
      <c r="D23" s="38">
        <f>IF(D39=0," ",D22/D39*100)</f>
        <v>9.336778300340844</v>
      </c>
      <c r="E23" s="38">
        <f aca="true" t="shared" si="10" ref="E23:O23">IF(E39=0," ",E22/E39*100)</f>
        <v>7.455154511212522</v>
      </c>
      <c r="F23" s="38">
        <f t="shared" si="10"/>
        <v>5.390617804241746</v>
      </c>
      <c r="G23" s="38">
        <f t="shared" si="10"/>
        <v>5.0066333706865365</v>
      </c>
      <c r="H23" s="38">
        <f t="shared" si="10"/>
        <v>3.4105038247105686</v>
      </c>
      <c r="I23" s="38">
        <f t="shared" si="10"/>
        <v>4.246649120667544</v>
      </c>
      <c r="J23" s="38">
        <f t="shared" si="10"/>
        <v>4.578638608284014</v>
      </c>
      <c r="K23" s="38">
        <f t="shared" si="10"/>
        <v>4.860984288521845</v>
      </c>
      <c r="L23" s="38">
        <f t="shared" si="10"/>
        <v>4.849381344189155</v>
      </c>
      <c r="M23" s="38">
        <f t="shared" si="10"/>
        <v>4.450807105022733</v>
      </c>
      <c r="N23" s="38">
        <f t="shared" si="10"/>
        <v>4.337731849340458</v>
      </c>
      <c r="O23" s="38">
        <f t="shared" si="10"/>
        <v>8.573628738812404</v>
      </c>
    </row>
    <row r="24" spans="1:17" ht="33" customHeight="1">
      <c r="A24" s="15" t="s">
        <v>38</v>
      </c>
      <c r="B24" s="42"/>
      <c r="C24" s="46"/>
      <c r="D24" s="36">
        <v>8016.07</v>
      </c>
      <c r="E24" s="36">
        <v>9562.119999999999</v>
      </c>
      <c r="F24" s="36">
        <v>4355.6900000000005</v>
      </c>
      <c r="G24" s="36">
        <v>6559.4</v>
      </c>
      <c r="H24" s="36">
        <v>9664.33</v>
      </c>
      <c r="I24" s="38">
        <v>9883.69</v>
      </c>
      <c r="J24" s="36">
        <v>33925.95</v>
      </c>
      <c r="K24" s="36">
        <v>90147.84999999999</v>
      </c>
      <c r="L24" s="38">
        <v>88626.14</v>
      </c>
      <c r="M24" s="38">
        <v>35945.9</v>
      </c>
      <c r="N24" s="38">
        <v>16663.57</v>
      </c>
      <c r="O24" s="38">
        <v>11308.11</v>
      </c>
      <c r="Q24" s="1"/>
    </row>
    <row r="25" spans="1:17" ht="41.25" customHeight="1">
      <c r="A25" s="13" t="s">
        <v>39</v>
      </c>
      <c r="B25" s="42"/>
      <c r="C25" s="46"/>
      <c r="D25" s="38">
        <f>IF(D39=0," ",D24/D39*100)</f>
        <v>0.3817818638452598</v>
      </c>
      <c r="E25" s="38">
        <f aca="true" t="shared" si="11" ref="E25:O25">IF(E39=0," ",E24/E39*100)</f>
        <v>0.2652113710458412</v>
      </c>
      <c r="F25" s="38">
        <f t="shared" si="11"/>
        <v>0.07637670171349527</v>
      </c>
      <c r="G25" s="38">
        <f t="shared" si="11"/>
        <v>0.08053694778957539</v>
      </c>
      <c r="H25" s="38">
        <f t="shared" si="11"/>
        <v>0.12048285070144424</v>
      </c>
      <c r="I25" s="38">
        <f t="shared" si="11"/>
        <v>0.16660666935919177</v>
      </c>
      <c r="J25" s="38">
        <f t="shared" si="11"/>
        <v>0.7450238881679152</v>
      </c>
      <c r="K25" s="38">
        <f t="shared" si="11"/>
        <v>1.9154179248055958</v>
      </c>
      <c r="L25" s="38">
        <f t="shared" si="11"/>
        <v>1.9057288398612218</v>
      </c>
      <c r="M25" s="38">
        <f t="shared" si="11"/>
        <v>0.7467905006903728</v>
      </c>
      <c r="N25" s="38">
        <f t="shared" si="11"/>
        <v>0.3077334531451492</v>
      </c>
      <c r="O25" s="38">
        <f t="shared" si="11"/>
        <v>0.1866278714204436</v>
      </c>
      <c r="Q25" s="1"/>
    </row>
    <row r="26" spans="1:19" ht="33" customHeight="1">
      <c r="A26" s="15" t="s">
        <v>40</v>
      </c>
      <c r="B26" s="42"/>
      <c r="C26" s="46"/>
      <c r="D26" s="36">
        <v>22174.81</v>
      </c>
      <c r="E26" s="36">
        <v>35921.229999999996</v>
      </c>
      <c r="F26" s="36">
        <v>34161.5</v>
      </c>
      <c r="G26" s="36">
        <v>48792.53</v>
      </c>
      <c r="H26" s="36">
        <v>54341.53</v>
      </c>
      <c r="I26" s="38">
        <v>50316.61</v>
      </c>
      <c r="J26" s="36">
        <v>50151.21000000001</v>
      </c>
      <c r="K26" s="36">
        <v>117181.56000000001</v>
      </c>
      <c r="L26" s="38">
        <v>64750.95</v>
      </c>
      <c r="M26" s="38">
        <v>70488.22</v>
      </c>
      <c r="N26" s="38">
        <v>76792.76</v>
      </c>
      <c r="O26" s="38">
        <v>79353.28</v>
      </c>
      <c r="Q26" s="1"/>
      <c r="S26" s="50"/>
    </row>
    <row r="27" spans="1:15" ht="33" customHeight="1">
      <c r="A27" s="13" t="s">
        <v>47</v>
      </c>
      <c r="B27" s="42"/>
      <c r="C27" s="46"/>
      <c r="D27" s="38">
        <f>IF(D39=0," ",D26/D39*100)</f>
        <v>1.0561210533608745</v>
      </c>
      <c r="E27" s="38">
        <f aca="true" t="shared" si="12" ref="E27:O27">IF(E39=0," ",E26/E39*100)</f>
        <v>0.9962977517488801</v>
      </c>
      <c r="F27" s="38">
        <f t="shared" si="12"/>
        <v>0.5990193736435717</v>
      </c>
      <c r="G27" s="38">
        <f t="shared" si="12"/>
        <v>0.5990794037764569</v>
      </c>
      <c r="H27" s="38">
        <f t="shared" si="12"/>
        <v>0.6774626327824126</v>
      </c>
      <c r="I27" s="38">
        <f t="shared" si="12"/>
        <v>0.8481733851977755</v>
      </c>
      <c r="J27" s="38">
        <f t="shared" si="12"/>
        <v>1.101335392834265</v>
      </c>
      <c r="K27" s="38">
        <f t="shared" si="12"/>
        <v>2.4898171224347827</v>
      </c>
      <c r="L27" s="38">
        <f t="shared" si="12"/>
        <v>1.3923403729803867</v>
      </c>
      <c r="M27" s="38">
        <f t="shared" si="12"/>
        <v>1.4644210635030184</v>
      </c>
      <c r="N27" s="38">
        <f t="shared" si="12"/>
        <v>1.4181655678433067</v>
      </c>
      <c r="O27" s="38">
        <f t="shared" si="12"/>
        <v>1.3096382805464801</v>
      </c>
    </row>
    <row r="28" spans="1:15" ht="30" customHeight="1">
      <c r="A28" s="25" t="s">
        <v>48</v>
      </c>
      <c r="B28" s="42">
        <v>8101.416666666667</v>
      </c>
      <c r="C28" s="45"/>
      <c r="D28" s="39">
        <v>5054</v>
      </c>
      <c r="E28" s="16">
        <v>6934</v>
      </c>
      <c r="F28" s="27">
        <v>8082</v>
      </c>
      <c r="G28" s="16">
        <v>12442</v>
      </c>
      <c r="H28" s="12">
        <v>7413</v>
      </c>
      <c r="I28" s="16">
        <v>6864</v>
      </c>
      <c r="J28" s="16">
        <v>6498</v>
      </c>
      <c r="K28" s="16">
        <v>8094</v>
      </c>
      <c r="L28" s="30">
        <v>8158</v>
      </c>
      <c r="M28" s="16">
        <v>7325</v>
      </c>
      <c r="N28" s="16">
        <v>7707</v>
      </c>
      <c r="O28" s="21">
        <v>13888</v>
      </c>
    </row>
    <row r="29" spans="1:15" ht="30" customHeight="1">
      <c r="A29" s="25" t="s">
        <v>15</v>
      </c>
      <c r="B29" s="42">
        <v>5420.666666666667</v>
      </c>
      <c r="C29" s="45"/>
      <c r="D29" s="39">
        <v>3885</v>
      </c>
      <c r="E29" s="16">
        <v>5103</v>
      </c>
      <c r="F29">
        <v>6319</v>
      </c>
      <c r="G29" s="16">
        <v>10491</v>
      </c>
      <c r="H29" s="12">
        <v>5695</v>
      </c>
      <c r="I29" s="12">
        <v>5203</v>
      </c>
      <c r="J29" s="16">
        <v>4606</v>
      </c>
      <c r="K29" s="16">
        <v>4878</v>
      </c>
      <c r="L29" s="30">
        <v>4877</v>
      </c>
      <c r="M29" s="16">
        <v>4784</v>
      </c>
      <c r="N29" s="30">
        <v>5151</v>
      </c>
      <c r="O29" s="21">
        <v>11329</v>
      </c>
    </row>
    <row r="30" spans="1:18" ht="25.5">
      <c r="A30" s="14" t="s">
        <v>25</v>
      </c>
      <c r="B30" s="47">
        <v>46.9788067008283</v>
      </c>
      <c r="C30" s="45"/>
      <c r="D30" s="38">
        <f>IF(D29=0," ",D22/D29)</f>
        <v>50.46057915057914</v>
      </c>
      <c r="E30" s="38">
        <f aca="true" t="shared" si="13" ref="E30:O30">IF(E29=0," ",E22/E29)</f>
        <v>52.67361552028219</v>
      </c>
      <c r="F30" s="38">
        <f t="shared" si="13"/>
        <v>48.65038138946036</v>
      </c>
      <c r="G30" s="38">
        <f t="shared" si="13"/>
        <v>38.868506338766565</v>
      </c>
      <c r="H30" s="38">
        <f t="shared" si="13"/>
        <v>48.03649692712906</v>
      </c>
      <c r="I30" s="38">
        <f t="shared" si="13"/>
        <v>48.41938689217759</v>
      </c>
      <c r="J30" s="38">
        <f t="shared" si="13"/>
        <v>45.26622231871472</v>
      </c>
      <c r="K30" s="38">
        <f t="shared" si="13"/>
        <v>46.90015170151702</v>
      </c>
      <c r="L30" s="38">
        <f t="shared" si="13"/>
        <v>46.24175517736313</v>
      </c>
      <c r="M30" s="38">
        <f t="shared" si="13"/>
        <v>44.78145275919732</v>
      </c>
      <c r="N30" s="38">
        <f t="shared" si="13"/>
        <v>45.59996311395845</v>
      </c>
      <c r="O30" s="38">
        <f t="shared" si="13"/>
        <v>45.85499161444082</v>
      </c>
      <c r="Q30" s="1"/>
      <c r="R30" s="1"/>
    </row>
    <row r="31" spans="1:19" ht="25.5">
      <c r="A31" s="25" t="s">
        <v>41</v>
      </c>
      <c r="B31" s="48"/>
      <c r="C31" s="45"/>
      <c r="D31" s="12">
        <v>201</v>
      </c>
      <c r="E31" s="12">
        <v>226</v>
      </c>
      <c r="F31" s="12">
        <v>162</v>
      </c>
      <c r="G31" s="12">
        <v>170</v>
      </c>
      <c r="H31" s="12">
        <v>276</v>
      </c>
      <c r="I31" s="12">
        <v>271</v>
      </c>
      <c r="J31" s="12">
        <v>803</v>
      </c>
      <c r="K31" s="12">
        <v>2247</v>
      </c>
      <c r="L31" s="12">
        <v>2217</v>
      </c>
      <c r="M31" s="12">
        <v>848</v>
      </c>
      <c r="N31" s="12">
        <v>433</v>
      </c>
      <c r="O31" s="12">
        <v>274</v>
      </c>
      <c r="R31" s="50"/>
      <c r="S31" s="50"/>
    </row>
    <row r="32" spans="1:19" ht="25.5">
      <c r="A32" s="14" t="s">
        <v>43</v>
      </c>
      <c r="B32" s="48"/>
      <c r="C32" s="45"/>
      <c r="D32" s="38">
        <f>IF(D31=0," ",D24/D31)</f>
        <v>39.88094527363184</v>
      </c>
      <c r="E32" s="38">
        <f aca="true" t="shared" si="14" ref="E32:O32">IF(E31=0," ",E24/E31)</f>
        <v>42.31026548672566</v>
      </c>
      <c r="F32" s="38">
        <f t="shared" si="14"/>
        <v>26.88697530864198</v>
      </c>
      <c r="G32" s="38">
        <f t="shared" si="14"/>
        <v>38.58470588235294</v>
      </c>
      <c r="H32" s="38">
        <f t="shared" si="14"/>
        <v>35.0156884057971</v>
      </c>
      <c r="I32" s="38">
        <f t="shared" si="14"/>
        <v>36.47118081180812</v>
      </c>
      <c r="J32" s="38">
        <f t="shared" si="14"/>
        <v>42.24900373599004</v>
      </c>
      <c r="K32" s="38">
        <f t="shared" si="14"/>
        <v>40.11920338228749</v>
      </c>
      <c r="L32" s="38">
        <f t="shared" si="14"/>
        <v>39.97570590888588</v>
      </c>
      <c r="M32" s="38">
        <f t="shared" si="14"/>
        <v>42.38903301886793</v>
      </c>
      <c r="N32" s="38">
        <f t="shared" si="14"/>
        <v>38.48399538106236</v>
      </c>
      <c r="O32" s="38">
        <f t="shared" si="14"/>
        <v>41.270474452554744</v>
      </c>
      <c r="S32" s="50"/>
    </row>
    <row r="33" spans="1:17" ht="25.5">
      <c r="A33" s="25" t="s">
        <v>44</v>
      </c>
      <c r="B33" s="48"/>
      <c r="C33" s="45"/>
      <c r="D33" s="12">
        <v>996</v>
      </c>
      <c r="E33" s="12">
        <v>1711</v>
      </c>
      <c r="F33" s="12">
        <v>1682</v>
      </c>
      <c r="G33" s="12">
        <v>1890</v>
      </c>
      <c r="H33" s="12">
        <v>1500</v>
      </c>
      <c r="I33" s="12">
        <v>1449</v>
      </c>
      <c r="J33" s="12">
        <v>1111</v>
      </c>
      <c r="K33" s="12">
        <v>1081</v>
      </c>
      <c r="L33" s="12">
        <v>1210</v>
      </c>
      <c r="M33" s="12">
        <v>1765</v>
      </c>
      <c r="N33" s="12">
        <v>2239</v>
      </c>
      <c r="O33" s="12">
        <v>2470</v>
      </c>
      <c r="Q33" s="1"/>
    </row>
    <row r="34" spans="1:16" ht="25.5">
      <c r="A34" s="14" t="s">
        <v>42</v>
      </c>
      <c r="B34" s="48"/>
      <c r="C34" s="45"/>
      <c r="D34" s="38">
        <f>IF(D33=0," ",D26/D33)</f>
        <v>22.26386546184739</v>
      </c>
      <c r="E34" s="38">
        <f aca="true" t="shared" si="15" ref="E34:O34">IF(E33=0," ",E26/E33)</f>
        <v>20.994289888953826</v>
      </c>
      <c r="F34" s="38">
        <f t="shared" si="15"/>
        <v>20.310047562425684</v>
      </c>
      <c r="G34" s="38">
        <f t="shared" si="15"/>
        <v>25.81615343915344</v>
      </c>
      <c r="H34" s="38">
        <f t="shared" si="15"/>
        <v>36.22768666666666</v>
      </c>
      <c r="I34" s="38">
        <f t="shared" si="15"/>
        <v>34.72505866114562</v>
      </c>
      <c r="J34" s="38">
        <f t="shared" si="15"/>
        <v>45.140603060306034</v>
      </c>
      <c r="K34" s="38">
        <f t="shared" si="15"/>
        <v>108.40107308048104</v>
      </c>
      <c r="L34" s="38">
        <f t="shared" si="15"/>
        <v>53.51318181818181</v>
      </c>
      <c r="M34" s="38">
        <f t="shared" si="15"/>
        <v>39.93666855524079</v>
      </c>
      <c r="N34" s="38">
        <f t="shared" si="15"/>
        <v>34.297793657882984</v>
      </c>
      <c r="O34" s="38">
        <f t="shared" si="15"/>
        <v>32.12683400809716</v>
      </c>
      <c r="P34" s="1"/>
    </row>
    <row r="35" spans="1:16" ht="12.75">
      <c r="A35" s="24" t="s">
        <v>28</v>
      </c>
      <c r="B35" s="48"/>
      <c r="C35" s="45"/>
      <c r="D35" s="12">
        <v>53243.95</v>
      </c>
      <c r="E35" s="12">
        <v>43235.17999999999</v>
      </c>
      <c r="F35" s="12">
        <v>990364.6900000001</v>
      </c>
      <c r="G35" s="12">
        <v>2590973.7</v>
      </c>
      <c r="H35" s="12">
        <v>1960051.4</v>
      </c>
      <c r="I35" s="49">
        <v>848240.97</v>
      </c>
      <c r="J35" s="12">
        <v>524300.48</v>
      </c>
      <c r="K35" s="12">
        <v>489825.93</v>
      </c>
      <c r="L35" s="12">
        <v>435103.34</v>
      </c>
      <c r="M35" s="49">
        <v>432144.80999999994</v>
      </c>
      <c r="N35" s="49">
        <v>388951.46</v>
      </c>
      <c r="O35" s="49">
        <v>327540.87</v>
      </c>
      <c r="P35" s="1"/>
    </row>
    <row r="36" spans="1:18" ht="25.5">
      <c r="A36" s="13" t="s">
        <v>29</v>
      </c>
      <c r="B36" s="48"/>
      <c r="C36" s="45"/>
      <c r="D36" s="38">
        <f>IF(D39=0," ",D35/D39*100)</f>
        <v>2.5358529141441903</v>
      </c>
      <c r="E36" s="38">
        <f aca="true" t="shared" si="16" ref="E36:O36">IF(E39=0," ",E35/E39*100)</f>
        <v>1.1991547235564637</v>
      </c>
      <c r="F36" s="38">
        <f t="shared" si="16"/>
        <v>17.365971525913967</v>
      </c>
      <c r="G36" s="38">
        <f t="shared" si="16"/>
        <v>31.81222575251746</v>
      </c>
      <c r="H36" s="38">
        <f t="shared" si="16"/>
        <v>24.435483907664242</v>
      </c>
      <c r="I36" s="38">
        <f t="shared" si="16"/>
        <v>14.298566914351834</v>
      </c>
      <c r="J36" s="38">
        <f t="shared" si="16"/>
        <v>11.513793487814027</v>
      </c>
      <c r="K36" s="38">
        <f t="shared" si="16"/>
        <v>10.407584499869616</v>
      </c>
      <c r="L36" s="38">
        <f t="shared" si="16"/>
        <v>9.356031791048812</v>
      </c>
      <c r="M36" s="38">
        <f t="shared" si="16"/>
        <v>8.977981884739176</v>
      </c>
      <c r="N36" s="38">
        <f t="shared" si="16"/>
        <v>7.182937143220054</v>
      </c>
      <c r="O36" s="38">
        <f t="shared" si="16"/>
        <v>5.405700454921311</v>
      </c>
      <c r="P36" s="1"/>
      <c r="R36" s="50"/>
    </row>
    <row r="37" spans="1:17" ht="12.75">
      <c r="A37" s="13" t="s">
        <v>30</v>
      </c>
      <c r="B37" s="48"/>
      <c r="C37" s="45"/>
      <c r="D37" s="12">
        <v>261</v>
      </c>
      <c r="E37" s="12">
        <v>229</v>
      </c>
      <c r="F37" s="12">
        <v>580</v>
      </c>
      <c r="G37" s="12">
        <v>8616</v>
      </c>
      <c r="H37" s="12">
        <v>7278</v>
      </c>
      <c r="I37" s="12">
        <v>3446</v>
      </c>
      <c r="J37" s="12">
        <v>2071</v>
      </c>
      <c r="K37" s="12">
        <v>2055</v>
      </c>
      <c r="L37" s="12">
        <v>1784</v>
      </c>
      <c r="M37" s="12">
        <v>1803</v>
      </c>
      <c r="N37" s="12">
        <v>1602</v>
      </c>
      <c r="O37" s="12">
        <v>1347</v>
      </c>
      <c r="P37" s="1"/>
      <c r="Q37" s="1"/>
    </row>
    <row r="38" spans="1:17" ht="25.5">
      <c r="A38" s="13" t="s">
        <v>31</v>
      </c>
      <c r="B38" s="48"/>
      <c r="C38" s="45"/>
      <c r="D38" s="35">
        <f>IF(D3=0," ",D37/D3*100)</f>
        <v>0.01391406333297793</v>
      </c>
      <c r="E38" s="35">
        <f aca="true" t="shared" si="17" ref="E38:O38">IF(E3=0," ",E37/E3*100)</f>
        <v>0.012238790016567795</v>
      </c>
      <c r="F38" s="35">
        <f t="shared" si="17"/>
        <v>0.031025997646303625</v>
      </c>
      <c r="G38" s="35">
        <f t="shared" si="17"/>
        <v>0.46074866310160423</v>
      </c>
      <c r="H38" s="35">
        <f t="shared" si="17"/>
        <v>0.38583470285744575</v>
      </c>
      <c r="I38" s="35">
        <f t="shared" si="17"/>
        <v>0.1820006337805007</v>
      </c>
      <c r="J38" s="35">
        <f t="shared" si="17"/>
        <v>0.1092241970360213</v>
      </c>
      <c r="K38" s="35">
        <f t="shared" si="17"/>
        <v>0.1083917928160768</v>
      </c>
      <c r="L38" s="35">
        <f t="shared" si="17"/>
        <v>0.09410275345500581</v>
      </c>
      <c r="M38" s="35">
        <f t="shared" si="17"/>
        <v>0.09512503956948401</v>
      </c>
      <c r="N38" s="35">
        <f t="shared" si="17"/>
        <v>0.08456057007125892</v>
      </c>
      <c r="O38" s="35">
        <f t="shared" si="17"/>
        <v>0.07116441251056635</v>
      </c>
      <c r="P38" s="1"/>
      <c r="Q38" s="1"/>
    </row>
    <row r="39" spans="1:18" ht="25.5">
      <c r="A39" s="17" t="s">
        <v>26</v>
      </c>
      <c r="B39" s="31"/>
      <c r="C39" s="31"/>
      <c r="D39" s="18">
        <v>2099646.62</v>
      </c>
      <c r="E39" s="18">
        <v>3605471.3499999996</v>
      </c>
      <c r="F39" s="18">
        <v>5702904.029999999</v>
      </c>
      <c r="G39" s="18">
        <v>8144584.790000001</v>
      </c>
      <c r="H39" s="18">
        <v>8021332.45</v>
      </c>
      <c r="I39" s="18">
        <v>5932349.55</v>
      </c>
      <c r="J39" s="18">
        <v>4553672.78</v>
      </c>
      <c r="K39" s="18">
        <v>4706432.41</v>
      </c>
      <c r="L39" s="18">
        <v>4650511.56</v>
      </c>
      <c r="M39" s="18">
        <v>4813384.74</v>
      </c>
      <c r="N39" s="18">
        <v>5414936.15</v>
      </c>
      <c r="O39" s="18">
        <v>6059175.36</v>
      </c>
      <c r="P39" s="1"/>
      <c r="R39" s="50"/>
    </row>
    <row r="40" spans="1:16" ht="13.5" thickBot="1">
      <c r="A40" s="19" t="s">
        <v>2</v>
      </c>
      <c r="B40" s="32"/>
      <c r="C40" s="32"/>
      <c r="D40" s="20">
        <v>25127</v>
      </c>
      <c r="E40" s="20">
        <v>32672</v>
      </c>
      <c r="F40" s="28">
        <v>37344</v>
      </c>
      <c r="G40" s="20">
        <v>52411</v>
      </c>
      <c r="H40" s="20">
        <v>54848</v>
      </c>
      <c r="I40" s="20">
        <v>52497</v>
      </c>
      <c r="J40" s="20">
        <v>43998</v>
      </c>
      <c r="K40" s="20">
        <v>43895</v>
      </c>
      <c r="L40" s="20">
        <v>44074</v>
      </c>
      <c r="M40" s="20">
        <v>45628</v>
      </c>
      <c r="N40" s="20">
        <v>50571</v>
      </c>
      <c r="O40" s="20">
        <v>57211</v>
      </c>
      <c r="P40" s="1"/>
    </row>
    <row r="41" spans="1:3" ht="12.75">
      <c r="A41" s="3"/>
      <c r="B41" s="3"/>
      <c r="C41" s="3"/>
    </row>
    <row r="42" spans="1:7" ht="12.75">
      <c r="A42" s="3" t="s">
        <v>52</v>
      </c>
      <c r="B42" s="3"/>
      <c r="C42" s="3"/>
      <c r="E42" s="2"/>
      <c r="F42" s="2"/>
      <c r="G42" s="2"/>
    </row>
    <row r="43" ht="12.75">
      <c r="R43" s="50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2023-01-20T11:10:31Z</dcterms:modified>
  <cp:category/>
  <cp:version/>
  <cp:contentType/>
  <cp:contentStatus/>
</cp:coreProperties>
</file>